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20" windowWidth="19035" windowHeight="11760" tabRatio="694" activeTab="0"/>
  </bookViews>
  <sheets>
    <sheet name="Part_1_Mini Med" sheetId="1" r:id="rId1"/>
    <sheet name="Part_2_Mini Med" sheetId="2" r:id="rId2"/>
    <sheet name="PRA Disclosure Statement" sheetId="3" r:id="rId3"/>
  </sheets>
  <definedNames>
    <definedName name="_xlnm.Print_Area" localSheetId="2">'PRA Disclosure Statement'!$A$1:$M$30</definedName>
  </definedNames>
  <calcPr fullCalcOnLoad="1"/>
</workbook>
</file>

<file path=xl/sharedStrings.xml><?xml version="1.0" encoding="utf-8"?>
<sst xmlns="http://schemas.openxmlformats.org/spreadsheetml/2006/main" count="235" uniqueCount="213">
  <si>
    <t>1.</t>
  </si>
  <si>
    <t>2.</t>
  </si>
  <si>
    <t>3.</t>
  </si>
  <si>
    <t>Improving Health Care Quality Expenses Incurred:</t>
  </si>
  <si>
    <t>4.</t>
  </si>
  <si>
    <t>5.</t>
  </si>
  <si>
    <t xml:space="preserve">  Direct sales salaries and benefits</t>
  </si>
  <si>
    <t xml:space="preserve">  Agents and brokers fees and commissions</t>
  </si>
  <si>
    <t xml:space="preserve">  Other general and administrative expenses</t>
  </si>
  <si>
    <t>XX</t>
  </si>
  <si>
    <t>Other Indicators:</t>
  </si>
  <si>
    <t>Number of certificates/policies</t>
  </si>
  <si>
    <t>Number of covered lives</t>
  </si>
  <si>
    <t>Number of groups</t>
  </si>
  <si>
    <t>Member Months</t>
  </si>
  <si>
    <t>Claims</t>
  </si>
  <si>
    <t xml:space="preserve">  Group conversion charges</t>
  </si>
  <si>
    <t xml:space="preserve">  Type A. Expenses for health improvements other than Health Information Technology</t>
  </si>
  <si>
    <t xml:space="preserve">  Type B. Health Information Technology expenses related to health improvement</t>
  </si>
  <si>
    <t xml:space="preserve">  All other claims adjustment expenses</t>
  </si>
  <si>
    <t xml:space="preserve">  ICD-10 Implementation expenses (informational only)</t>
  </si>
  <si>
    <t>Pt 2, Ln 2.1</t>
  </si>
  <si>
    <t>Pt 2, Ln 2.2</t>
  </si>
  <si>
    <t>Pt 2, Ln 2.4</t>
  </si>
  <si>
    <t>Pt 2, Ln 2.6</t>
  </si>
  <si>
    <t>Pt 2, Ln 1.1</t>
  </si>
  <si>
    <t>Pt 2, Ln 1.2</t>
  </si>
  <si>
    <t>Pt 2, Ln 1.3</t>
  </si>
  <si>
    <t>Pt 1, Ln 1.2</t>
  </si>
  <si>
    <t>Pt 1, Ln 1.3</t>
  </si>
  <si>
    <t>Pt 1, Ln 1.5</t>
  </si>
  <si>
    <t>Pt 1, Ln 1.6</t>
  </si>
  <si>
    <t>Pt 1, Ln 1.7</t>
  </si>
  <si>
    <t>Pt 1, Ln 6.1</t>
  </si>
  <si>
    <t>Pt 1, Ln 6.2</t>
  </si>
  <si>
    <t>Pt 1, Ln 6.3</t>
  </si>
  <si>
    <t>Pt 1, Ln 8.1</t>
  </si>
  <si>
    <t>Pt 1, Ln 8.2</t>
  </si>
  <si>
    <t>Pt 1, Ln 10.1</t>
  </si>
  <si>
    <t>Pt 1, Ln 10.2</t>
  </si>
  <si>
    <t>Pt 1, Ln 10.3</t>
  </si>
  <si>
    <t>Pt 1, Ln 10.4</t>
  </si>
  <si>
    <t>Pt 1, Ln 16</t>
  </si>
  <si>
    <t>Pt 1, Ln 11</t>
  </si>
  <si>
    <t>Pt 1 Other, Ln 1</t>
  </si>
  <si>
    <t>Pt 1 Other, Ln 2</t>
  </si>
  <si>
    <t>Pt 1 Other, Ln 3</t>
  </si>
  <si>
    <t>Pt 1 Other, Ln 4</t>
  </si>
  <si>
    <t>Pt 1, Ln 4</t>
  </si>
  <si>
    <t>6.</t>
  </si>
  <si>
    <t>7.</t>
  </si>
  <si>
    <t xml:space="preserve">  Premium write-offs</t>
  </si>
  <si>
    <t>1
Individual</t>
  </si>
  <si>
    <t>3
Large Group Employer</t>
  </si>
  <si>
    <t>Non-Claims Costs:</t>
  </si>
  <si>
    <t>Part 1</t>
  </si>
  <si>
    <t>Part 2</t>
  </si>
  <si>
    <t>Adjusted premium:</t>
  </si>
  <si>
    <t xml:space="preserve">  Other taxes</t>
  </si>
  <si>
    <t>Premium</t>
  </si>
  <si>
    <t xml:space="preserve">  Total Fraud and Abuse recoveries of paid claims (informational only)</t>
  </si>
  <si>
    <t>Pt 3, Col 7, Ln x.11</t>
  </si>
  <si>
    <t xml:space="preserve">  Unearned premium, as of end of current quarter</t>
  </si>
  <si>
    <t xml:space="preserve">  Direct claim liability, as of end of current quarter</t>
  </si>
  <si>
    <t xml:space="preserve">  Direct claim reserves, as of end of current quarter</t>
  </si>
  <si>
    <t xml:space="preserve">  Direct contract reserves, as of end of current quarter</t>
  </si>
  <si>
    <t xml:space="preserve">  Direct contract reserves, as of end of prior year</t>
  </si>
  <si>
    <t xml:space="preserve">  Unearned premium, as of end of prior year</t>
  </si>
  <si>
    <t xml:space="preserve">  Contingent Benefit and Lawsuit reserves, as of end of current quarter</t>
  </si>
  <si>
    <t xml:space="preserve">  Direct premium written</t>
  </si>
  <si>
    <t xml:space="preserve">  Paid claims</t>
  </si>
  <si>
    <t>Report for: -  Corporation - (Fill in below)</t>
  </si>
  <si>
    <t>NAIC Group Code:</t>
  </si>
  <si>
    <t>NAIC Company Code:</t>
  </si>
  <si>
    <t xml:space="preserve">Business in the State of: </t>
  </si>
  <si>
    <t>Quarter:</t>
  </si>
  <si>
    <t>Year:</t>
  </si>
  <si>
    <t>Year</t>
  </si>
  <si>
    <t xml:space="preserve">    Name:</t>
  </si>
  <si>
    <t xml:space="preserve">    Telephone:</t>
  </si>
  <si>
    <t xml:space="preserve">    Email:</t>
  </si>
  <si>
    <t xml:space="preserve">    Mailing Address:</t>
  </si>
  <si>
    <t>AK</t>
  </si>
  <si>
    <t>AL</t>
  </si>
  <si>
    <t>AR</t>
  </si>
  <si>
    <t>AS</t>
  </si>
  <si>
    <t>AZ</t>
  </si>
  <si>
    <t>CA</t>
  </si>
  <si>
    <t>CO</t>
  </si>
  <si>
    <t>CT</t>
  </si>
  <si>
    <t>DC</t>
  </si>
  <si>
    <t>DE</t>
  </si>
  <si>
    <t>FL</t>
  </si>
  <si>
    <t>GA</t>
  </si>
  <si>
    <t>GU</t>
  </si>
  <si>
    <t>HI</t>
  </si>
  <si>
    <t>IA</t>
  </si>
  <si>
    <t>ID</t>
  </si>
  <si>
    <t>IL</t>
  </si>
  <si>
    <t>IN</t>
  </si>
  <si>
    <t>KS</t>
  </si>
  <si>
    <t>KY</t>
  </si>
  <si>
    <t>LA</t>
  </si>
  <si>
    <t>MA</t>
  </si>
  <si>
    <t>MD</t>
  </si>
  <si>
    <t>ME</t>
  </si>
  <si>
    <t>MI</t>
  </si>
  <si>
    <t>MN</t>
  </si>
  <si>
    <t>MO</t>
  </si>
  <si>
    <t>MP</t>
  </si>
  <si>
    <t>MS</t>
  </si>
  <si>
    <t>MT</t>
  </si>
  <si>
    <t>NC</t>
  </si>
  <si>
    <t>ND</t>
  </si>
  <si>
    <t>NE</t>
  </si>
  <si>
    <t>NH</t>
  </si>
  <si>
    <t>NJ</t>
  </si>
  <si>
    <t>NM</t>
  </si>
  <si>
    <t>NV</t>
  </si>
  <si>
    <t>NY</t>
  </si>
  <si>
    <t>OH</t>
  </si>
  <si>
    <t>OK</t>
  </si>
  <si>
    <t>OR</t>
  </si>
  <si>
    <t>PA</t>
  </si>
  <si>
    <t>PR</t>
  </si>
  <si>
    <t>RI</t>
  </si>
  <si>
    <t>SC</t>
  </si>
  <si>
    <t>SD</t>
  </si>
  <si>
    <t>TN</t>
  </si>
  <si>
    <t>TX</t>
  </si>
  <si>
    <t>UT</t>
  </si>
  <si>
    <t>VA</t>
  </si>
  <si>
    <t>VI</t>
  </si>
  <si>
    <t>VT</t>
  </si>
  <si>
    <t>WA</t>
  </si>
  <si>
    <t>WI</t>
  </si>
  <si>
    <t>WV</t>
  </si>
  <si>
    <t>Quarter</t>
  </si>
  <si>
    <t>2
Small Group 
Employer</t>
  </si>
  <si>
    <t>CN</t>
  </si>
  <si>
    <t>OT</t>
  </si>
  <si>
    <t xml:space="preserve">  Incurred claims excluding presecription drugs</t>
  </si>
  <si>
    <t xml:space="preserve">  Prescription drugs</t>
  </si>
  <si>
    <t xml:space="preserve">  Pharmaceutical rebates</t>
  </si>
  <si>
    <t xml:space="preserve">  State stop loss, market stabilization and claim/census based assessments</t>
  </si>
  <si>
    <t>8.</t>
  </si>
  <si>
    <t>Incurred medical incentive pools and bonues</t>
  </si>
  <si>
    <t>Pt 1, Ln 2.1</t>
  </si>
  <si>
    <t>Pt 1, Ln 2.2</t>
  </si>
  <si>
    <t>Pt 1, Ln 2.3</t>
  </si>
  <si>
    <t>Pt 1, Ln 2.4</t>
  </si>
  <si>
    <t>Pt 1, Ln 3</t>
  </si>
  <si>
    <t>9.</t>
  </si>
  <si>
    <t xml:space="preserve">  Direct claim liability, as of end of prior year</t>
  </si>
  <si>
    <t xml:space="preserve">  Direct claim reserves, as of end of prior year</t>
  </si>
  <si>
    <t xml:space="preserve">  Paid rate credits</t>
  </si>
  <si>
    <t xml:space="preserve">  Reserve for rate credits, as of end of current quarter</t>
  </si>
  <si>
    <t xml:space="preserve">  Reserve for rate credits, as of end of prior year</t>
  </si>
  <si>
    <t xml:space="preserve">  Multi-option coverage blended rate adjustment</t>
  </si>
  <si>
    <t>2.11a. Paid medical incentive pools and bonuses as of end of current quarter</t>
  </si>
  <si>
    <t>2.11b. Accrued medical incentive pools and bonuses, as of end of current quarter</t>
  </si>
  <si>
    <t>2.11c. Accrued medical incentive pools and bonuses, as of end of prior year</t>
  </si>
  <si>
    <t>2.12a.  Healthcare receivables, as of end of current quarter</t>
  </si>
  <si>
    <t>2.12b.  Healthcare receivables, as of end of prior year</t>
  </si>
  <si>
    <t>Pt.2, Ln 2.5</t>
  </si>
  <si>
    <t>XXX</t>
  </si>
  <si>
    <t>incl. in Supp Form, Ln 2</t>
  </si>
  <si>
    <t>Pt 2, Ln 2.3</t>
  </si>
  <si>
    <t>Pt.2, Ln 2.7</t>
  </si>
  <si>
    <t>Supp Form, Ln 7</t>
  </si>
  <si>
    <t>Pt 2, Ln 2.8</t>
  </si>
  <si>
    <t>Pt 2, Ln 2.8a</t>
  </si>
  <si>
    <t>Pt 2, Ln 2.8b</t>
  </si>
  <si>
    <t>Pt 2, Ln 2.8c</t>
  </si>
  <si>
    <t>Pt 2, Ln 2.9</t>
  </si>
  <si>
    <t>Pt 2, Ln 2.9a</t>
  </si>
  <si>
    <t>Pt 2, Ln 2.9b</t>
  </si>
  <si>
    <t>Supp Form, Ln 9</t>
  </si>
  <si>
    <t>incl. in Supp Form, Ln 5</t>
  </si>
  <si>
    <t>incl. in Pt 2, Ln 1.8</t>
  </si>
  <si>
    <t>State Abbreviation</t>
  </si>
  <si>
    <t>Department of Health and Human Services, Centers for Medicare and Medicaid Services</t>
  </si>
  <si>
    <t>Please provide contact information for the issuer regarding this filing</t>
  </si>
  <si>
    <t>4
Total Mini-Med
1 + 2 + 3</t>
  </si>
  <si>
    <t>NAIC SHCE Cross Reference</t>
  </si>
  <si>
    <t>Location: - (Select from the drop-down menu below)</t>
  </si>
  <si>
    <t xml:space="preserve">  Direct premium earned</t>
  </si>
  <si>
    <t xml:space="preserve">  Federal high risk pools</t>
  </si>
  <si>
    <t xml:space="preserve">  State high risk pools</t>
  </si>
  <si>
    <t xml:space="preserve">  Federal taxes and federal assessments</t>
  </si>
  <si>
    <t xml:space="preserve">  State insurance, premium and other taxes</t>
  </si>
  <si>
    <t xml:space="preserve">  Regulatory authority licenses and fees</t>
  </si>
  <si>
    <t>Deductible Fraud and Abuse Recoveries.</t>
  </si>
  <si>
    <t>Total Incurred Claims (Lines 2.1 + 2.2 – 2.3 – 2.4 + 3) (Should equal Part 2, Line 2.16)</t>
  </si>
  <si>
    <t>Preliminary MLR (Lines 4 + 5 + 6.3 divided by Line 1.7)</t>
  </si>
  <si>
    <t xml:space="preserve">  Total of defined expenses incurred for improving health care quality (Lines 6.1 + 6.2)</t>
  </si>
  <si>
    <t xml:space="preserve">  Total non-claims expense (Lines 8.1 + 8.2 + 8.3 + 8.4 + 8.5 + 8.6)</t>
  </si>
  <si>
    <t>Underwriting gain/(loss) (Lines 1.7 – 5 – 6.3 – 8.7)</t>
  </si>
  <si>
    <t xml:space="preserve">  Adjusted direct premiums earned (Lines 1.1 + 1.2 – 1.3 – 1.4 + 1.5)</t>
  </si>
  <si>
    <t xml:space="preserve">  Incurred medical incentive pools and bonuses (Lines 2.11a + 2.11b – 2.11c)</t>
  </si>
  <si>
    <t xml:space="preserve">  Healthcare receivables (Lines 2.12a – 2.12b)</t>
  </si>
  <si>
    <t>Deductible Fraud and Abuse recovery expense</t>
  </si>
  <si>
    <t xml:space="preserve">  Deductible Fraud and Abuse recovery expense (the lesser of Line 3.1 or 3.2)</t>
  </si>
  <si>
    <t xml:space="preserve">  Total Fraud and Abuse recoveries expense (informational only)</t>
  </si>
  <si>
    <t>Medical Loss Ratio Quarterly Reporting Form - "Mini-Med" Plans</t>
  </si>
  <si>
    <t>"Mini-Med"</t>
  </si>
  <si>
    <t>Corporation Contact Information</t>
  </si>
  <si>
    <t>See instructions provided in accompanying document.</t>
  </si>
  <si>
    <t xml:space="preserve">  Adjusted premium (Lines 1.1 + 1.2 + 1.3 – 1.4 – 1.5 – 1.6)</t>
  </si>
  <si>
    <t xml:space="preserve">  Total incurred claims (Lines 2.1 + 2.2 – 2.3 + 2.4 – 2.5 + 2.6 – 2.7 + 2.8 + 2.9 – 2.10 + 2.11
   – 2.12 + 2.13 + 2.14 + 2.15)</t>
  </si>
  <si>
    <t>PRA Disclosure Statement</t>
  </si>
  <si>
    <t>According to the Paperwork Reduction Act of 1995, no persons are required to respond to a collection of information unless it displays a valid OMB control number.  The valid OMB control number for this information collection is 0938-1132.  The time required to complete this information collection is estimated to average 62 hours per response, including the time to review instructions, search existing data resources, gather the data needed, and complete and review the information collection.  If you have comments concerning the accuracy of the time estimate(s) or suggestions for improving this form, please write to: CMS, 7500 Security Boulevard, Attn: PRA Reports Clearance Officer, Mail Stop C4-26-05, Baltimore, Maryland 21244-1850</t>
  </si>
  <si>
    <t>WY</t>
  </si>
</sst>
</file>

<file path=xl/styles.xml><?xml version="1.0" encoding="utf-8"?>
<styleSheet xmlns="http://schemas.openxmlformats.org/spreadsheetml/2006/main">
  <numFmts count="5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quot;$&quot;* #,##0.0_);_(&quot;$&quot;* \(#,##0.0\);_(&quot;$&quot;* &quot;-&quot;??_);_(@_)"/>
    <numFmt numFmtId="166" formatCode="_(&quot;$&quot;* #,##0_);_(&quot;$&quot;* \(#,##0\);_(&quot;$&quot;* &quot;-&quot;??_);_(@_)"/>
    <numFmt numFmtId="167" formatCode="0.00_);[Red]\(0.00\)"/>
    <numFmt numFmtId="168" formatCode="&quot;$&quot;#,##0.0_);[Red]\(&quot;$&quot;#,##0.0\)"/>
    <numFmt numFmtId="169" formatCode="&quot;$&quot;#,##0"/>
    <numFmt numFmtId="170" formatCode="&quot;$&quot;#,##0.0_);\(&quot;$&quot;#,##0.0\)"/>
    <numFmt numFmtId="171" formatCode="0.0%"/>
    <numFmt numFmtId="172" formatCode="_(* #,##0.0_);_(* \(#,##0.0\);_(* &quot;-&quot;?_);_(@_)"/>
    <numFmt numFmtId="173" formatCode="_(* #,##0_);_(* \(#,##0\);_(* &quot;-&quot;??_);_(@_)"/>
    <numFmt numFmtId="174" formatCode="#,##0.00;\(#,##0.00\)"/>
    <numFmt numFmtId="175" formatCode="&quot;$&quot;#,##0,,&quot;m&quot;"/>
    <numFmt numFmtId="176" formatCode="&quot;$&quot;#,##0.0,,&quot;m&quot;"/>
    <numFmt numFmtId="177" formatCode="0.000000"/>
    <numFmt numFmtId="178" formatCode="0.00000"/>
    <numFmt numFmtId="179" formatCode="0.0000"/>
    <numFmt numFmtId="180" formatCode="0.000"/>
    <numFmt numFmtId="181" formatCode="0.0000000"/>
    <numFmt numFmtId="182" formatCode="&quot;$&quot;#,##0.00"/>
    <numFmt numFmtId="183" formatCode="0.0%;\-0.0%;&quot;—&quot;;@"/>
    <numFmt numFmtId="184" formatCode="0.000;\-0.000;&quot;—&quot;;@"/>
    <numFmt numFmtId="185" formatCode="_(* #,##0.000_);_(* \(#,##0.000\);_(* &quot;-&quot;??_);_(@_)"/>
    <numFmt numFmtId="186" formatCode="_(* #,##0.0000_);_(* \(#,##0.0000\);_(* &quot;-&quot;??_);_(@_)"/>
    <numFmt numFmtId="187" formatCode="_(* #,##0.0_);_(* \(#,##0.0\);_(* &quot;-&quot;??_);_(@_)"/>
    <numFmt numFmtId="188" formatCode="0.000%"/>
    <numFmt numFmtId="189" formatCode="0.0000%"/>
    <numFmt numFmtId="190" formatCode="0.00000%"/>
    <numFmt numFmtId="191" formatCode="_(* #,##0.00000_);_(* \(#,##0.00000\);_(* &quot;-&quot;??_);_(@_)"/>
    <numFmt numFmtId="192" formatCode="_(* #,##0.000000_);_(* \(#,##0.000000\);_(* &quot;-&quot;??_);_(@_)"/>
    <numFmt numFmtId="193" formatCode="_(* #,##0.0000000_);_(* \(#,##0.0000000\);_(* &quot;-&quot;??_);_(@_)"/>
    <numFmt numFmtId="194" formatCode="_(* #,##0.00000000_);_(* \(#,##0.00000000\);_(* &quot;-&quot;??_);_(@_)"/>
    <numFmt numFmtId="195" formatCode="_(* #,##0.000000000_);_(* \(#,##0.000000000\);_(* &quot;-&quot;??_);_(@_)"/>
    <numFmt numFmtId="196" formatCode="_(* #,##0.0000000000_);_(* \(#,##0.0000000000\);_(* &quot;-&quot;??_);_(@_)"/>
    <numFmt numFmtId="197" formatCode="_(* #,##0.00000000000_);_(* \(#,##0.00000000000\);_(* &quot;-&quot;??_);_(@_)"/>
    <numFmt numFmtId="198" formatCode="_(* #,##0.000000000000_);_(* \(#,##0.000000000000\);_(* &quot;-&quot;??_);_(@_)"/>
    <numFmt numFmtId="199" formatCode="_(* #,##0.0000000000000_);_(* \(#,##0.0000000000000\);_(* &quot;-&quot;??_);_(@_)"/>
    <numFmt numFmtId="200" formatCode="_(* #,##0.00000000000000_);_(* \(#,##0.00000000000000\);_(* &quot;-&quot;??_);_(@_)"/>
    <numFmt numFmtId="201" formatCode="_(* #,##0.000000000000000_);_(* \(#,##0.000000000000000\);_(* &quot;-&quot;??_);_(@_)"/>
    <numFmt numFmtId="202" formatCode="_(* #,##0.0000000000000000_);_(* \(#,##0.0000000000000000\);_(* &quot;-&quot;??_);_(@_)"/>
    <numFmt numFmtId="203" formatCode="_(* #,##0.00000000000000000_);_(* \(#,##0.00000000000000000\);_(* &quot;-&quot;??_);_(@_)"/>
    <numFmt numFmtId="204" formatCode="_(* #,##0.000000000000000000_);_(* \(#,##0.000000000000000000\);_(* &quot;-&quot;??_);_(@_)"/>
    <numFmt numFmtId="205" formatCode="_(* #,##0.0000000000000000000_);_(* \(#,##0.0000000000000000000\);_(* &quot;-&quot;??_);_(@_)"/>
    <numFmt numFmtId="206" formatCode="_(* #,##0.00000000000000000000_);_(* \(#,##0.00000000000000000000\);_(* &quot;-&quot;??_);_(@_)"/>
    <numFmt numFmtId="207" formatCode="[$-409]dddd\,\ mmmm\ dd\,\ yyyy"/>
    <numFmt numFmtId="208" formatCode="[$-409]h:mm:ss\ AM/PM"/>
    <numFmt numFmtId="209" formatCode="&quot;Yes&quot;;&quot;Yes&quot;;&quot;No&quot;"/>
    <numFmt numFmtId="210" formatCode="&quot;True&quot;;&quot;True&quot;;&quot;False&quot;"/>
    <numFmt numFmtId="211" formatCode="&quot;On&quot;;&quot;On&quot;;&quot;Off&quot;"/>
    <numFmt numFmtId="212" formatCode="[$€-2]\ #,##0.00_);[Red]\([$€-2]\ #,##0.00\)"/>
  </numFmts>
  <fonts count="29">
    <font>
      <sz val="10"/>
      <name val="Arial"/>
      <family val="0"/>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8.5"/>
      <color indexed="36"/>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8.5"/>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name val="Arial"/>
      <family val="2"/>
    </font>
    <font>
      <b/>
      <sz val="10"/>
      <name val="Arial"/>
      <family val="2"/>
    </font>
    <font>
      <sz val="9"/>
      <name val="Arial"/>
      <family val="2"/>
    </font>
    <font>
      <sz val="11"/>
      <color indexed="8"/>
      <name val="Calibri"/>
      <family val="2"/>
    </font>
    <font>
      <b/>
      <sz val="9"/>
      <name val="Arial"/>
      <family val="2"/>
    </font>
    <font>
      <sz val="16"/>
      <name val="Arial"/>
      <family val="2"/>
    </font>
    <font>
      <sz val="10"/>
      <color indexed="8"/>
      <name val="Calibri"/>
      <family val="2"/>
    </font>
    <font>
      <sz val="11"/>
      <name val="Cambria"/>
      <family val="1"/>
    </font>
    <font>
      <b/>
      <sz val="11"/>
      <name val="Cambria"/>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8"/>
        <bgColor indexed="64"/>
      </patternFill>
    </fill>
  </fills>
  <borders count="3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0" borderId="0">
      <alignment/>
      <protection/>
    </xf>
    <xf numFmtId="0" fontId="1" fillId="0" borderId="0">
      <alignment/>
      <protection/>
    </xf>
    <xf numFmtId="0" fontId="1"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120">
    <xf numFmtId="0" fontId="0" fillId="0" borderId="0" xfId="0" applyAlignment="1">
      <alignment/>
    </xf>
    <xf numFmtId="0" fontId="0" fillId="0" borderId="0" xfId="0" applyAlignment="1" applyProtection="1">
      <alignment/>
      <protection/>
    </xf>
    <xf numFmtId="0" fontId="22" fillId="0" borderId="0" xfId="0" applyFont="1" applyAlignment="1" applyProtection="1">
      <alignment/>
      <protection/>
    </xf>
    <xf numFmtId="0" fontId="22" fillId="0" borderId="0" xfId="0" applyFont="1" applyAlignment="1" applyProtection="1">
      <alignment/>
      <protection/>
    </xf>
    <xf numFmtId="0" fontId="0" fillId="0" borderId="10" xfId="0" applyFont="1" applyBorder="1" applyAlignment="1" applyProtection="1">
      <alignment/>
      <protection/>
    </xf>
    <xf numFmtId="0" fontId="0" fillId="0" borderId="11" xfId="0" applyFont="1" applyBorder="1" applyAlignment="1" applyProtection="1">
      <alignment/>
      <protection/>
    </xf>
    <xf numFmtId="0" fontId="0" fillId="0" borderId="12" xfId="0" applyFont="1" applyBorder="1" applyAlignment="1" applyProtection="1">
      <alignment/>
      <protection/>
    </xf>
    <xf numFmtId="0" fontId="0" fillId="0" borderId="13" xfId="0" applyFont="1" applyBorder="1" applyAlignment="1" applyProtection="1">
      <alignment/>
      <protection/>
    </xf>
    <xf numFmtId="0" fontId="0" fillId="0" borderId="14" xfId="0" applyFont="1" applyBorder="1" applyAlignment="1" applyProtection="1">
      <alignment/>
      <protection/>
    </xf>
    <xf numFmtId="0" fontId="0" fillId="0" borderId="14" xfId="0" applyFont="1" applyBorder="1" applyAlignment="1" applyProtection="1">
      <alignment horizontal="left"/>
      <protection/>
    </xf>
    <xf numFmtId="0" fontId="0" fillId="0" borderId="0" xfId="0" applyFont="1" applyBorder="1" applyAlignment="1" applyProtection="1">
      <alignment horizontal="left"/>
      <protection/>
    </xf>
    <xf numFmtId="0" fontId="0" fillId="0" borderId="0" xfId="0" applyFont="1" applyBorder="1" applyAlignment="1" applyProtection="1">
      <alignment/>
      <protection/>
    </xf>
    <xf numFmtId="0" fontId="0" fillId="0" borderId="15" xfId="0" applyFont="1" applyBorder="1" applyAlignment="1" applyProtection="1">
      <alignment/>
      <protection/>
    </xf>
    <xf numFmtId="0" fontId="21" fillId="0" borderId="16" xfId="0" applyFont="1" applyBorder="1" applyAlignment="1" applyProtection="1">
      <alignment/>
      <protection/>
    </xf>
    <xf numFmtId="0" fontId="0" fillId="0" borderId="13" xfId="0" applyFont="1" applyFill="1" applyBorder="1" applyAlignment="1" applyProtection="1">
      <alignment/>
      <protection/>
    </xf>
    <xf numFmtId="0" fontId="0" fillId="0" borderId="11" xfId="0" applyFont="1" applyFill="1" applyBorder="1" applyAlignment="1" applyProtection="1">
      <alignment/>
      <protection/>
    </xf>
    <xf numFmtId="0" fontId="0" fillId="0" borderId="14" xfId="0" applyFont="1" applyBorder="1" applyAlignment="1" applyProtection="1">
      <alignment horizontal="center" vertical="top" wrapText="1"/>
      <protection/>
    </xf>
    <xf numFmtId="0" fontId="0" fillId="22" borderId="0" xfId="0" applyFont="1" applyFill="1" applyAlignment="1" applyProtection="1">
      <alignment/>
      <protection locked="0"/>
    </xf>
    <xf numFmtId="0" fontId="0" fillId="22" borderId="0" xfId="0" applyFont="1" applyFill="1" applyAlignment="1" applyProtection="1">
      <alignment/>
      <protection locked="0"/>
    </xf>
    <xf numFmtId="0" fontId="0" fillId="22" borderId="0" xfId="0" applyFont="1" applyFill="1" applyAlignment="1" applyProtection="1">
      <alignment horizontal="center"/>
      <protection locked="0"/>
    </xf>
    <xf numFmtId="0" fontId="0" fillId="0" borderId="15" xfId="0" applyFont="1" applyBorder="1" applyAlignment="1" applyProtection="1">
      <alignment horizontal="left"/>
      <protection/>
    </xf>
    <xf numFmtId="0" fontId="0" fillId="0" borderId="17" xfId="0" applyFont="1" applyBorder="1" applyAlignment="1" applyProtection="1">
      <alignment/>
      <protection/>
    </xf>
    <xf numFmtId="49" fontId="0" fillId="0" borderId="18" xfId="0" applyNumberFormat="1" applyFont="1" applyBorder="1" applyAlignment="1" applyProtection="1">
      <alignment horizontal="right"/>
      <protection/>
    </xf>
    <xf numFmtId="49" fontId="0" fillId="0" borderId="12" xfId="0" applyNumberFormat="1" applyFont="1" applyBorder="1" applyAlignment="1" applyProtection="1">
      <alignment horizontal="right"/>
      <protection/>
    </xf>
    <xf numFmtId="49" fontId="0" fillId="0" borderId="17" xfId="0" applyNumberFormat="1" applyFont="1" applyBorder="1" applyAlignment="1" applyProtection="1">
      <alignment horizontal="right"/>
      <protection/>
    </xf>
    <xf numFmtId="0" fontId="0" fillId="0" borderId="19" xfId="0" applyFont="1" applyBorder="1" applyAlignment="1" applyProtection="1">
      <alignment/>
      <protection/>
    </xf>
    <xf numFmtId="0" fontId="0" fillId="0" borderId="20" xfId="0" applyFont="1" applyBorder="1" applyAlignment="1" applyProtection="1">
      <alignment horizontal="left"/>
      <protection/>
    </xf>
    <xf numFmtId="0" fontId="0" fillId="0" borderId="0" xfId="0" applyNumberFormat="1" applyFont="1" applyBorder="1" applyAlignment="1" applyProtection="1">
      <alignment horizontal="left"/>
      <protection/>
    </xf>
    <xf numFmtId="0" fontId="21" fillId="0" borderId="0" xfId="0" applyFont="1" applyAlignment="1" applyProtection="1">
      <alignment/>
      <protection/>
    </xf>
    <xf numFmtId="0" fontId="0" fillId="0" borderId="0" xfId="0" applyFont="1" applyAlignment="1" applyProtection="1">
      <alignment/>
      <protection/>
    </xf>
    <xf numFmtId="0" fontId="0" fillId="0" borderId="17" xfId="0" applyFont="1" applyBorder="1" applyAlignment="1" applyProtection="1">
      <alignment horizontal="center" vertical="center" wrapText="1"/>
      <protection/>
    </xf>
    <xf numFmtId="0" fontId="0" fillId="0" borderId="16" xfId="0" applyFont="1" applyBorder="1" applyAlignment="1" applyProtection="1">
      <alignment/>
      <protection/>
    </xf>
    <xf numFmtId="0" fontId="23" fillId="0" borderId="7" xfId="64" applyFont="1" applyFill="1" applyBorder="1" applyAlignment="1" applyProtection="1">
      <alignment wrapText="1"/>
      <protection/>
    </xf>
    <xf numFmtId="0" fontId="0" fillId="0" borderId="11" xfId="0" applyFont="1" applyFill="1" applyBorder="1" applyAlignment="1" applyProtection="1">
      <alignment/>
      <protection/>
    </xf>
    <xf numFmtId="0" fontId="0" fillId="0" borderId="0" xfId="0" applyFont="1" applyFill="1" applyAlignment="1" applyProtection="1">
      <alignment/>
      <protection/>
    </xf>
    <xf numFmtId="0" fontId="0" fillId="0" borderId="13" xfId="63" applyFont="1" applyBorder="1" applyAlignment="1" applyProtection="1">
      <alignment wrapText="1"/>
      <protection/>
    </xf>
    <xf numFmtId="0" fontId="0" fillId="22" borderId="17" xfId="63" applyFont="1" applyFill="1" applyBorder="1" applyAlignment="1" applyProtection="1">
      <alignment/>
      <protection locked="0"/>
    </xf>
    <xf numFmtId="0" fontId="24" fillId="24" borderId="17" xfId="63" applyFont="1" applyFill="1" applyBorder="1" applyAlignment="1" applyProtection="1">
      <alignment/>
      <protection/>
    </xf>
    <xf numFmtId="0" fontId="22" fillId="20" borderId="17" xfId="63" applyFont="1" applyFill="1" applyBorder="1" applyAlignment="1" applyProtection="1">
      <alignment/>
      <protection/>
    </xf>
    <xf numFmtId="0" fontId="26" fillId="0" borderId="7" xfId="64" applyFont="1" applyFill="1" applyBorder="1" applyAlignment="1" applyProtection="1">
      <alignment wrapText="1"/>
      <protection/>
    </xf>
    <xf numFmtId="0" fontId="0" fillId="0" borderId="0" xfId="0" applyFont="1" applyAlignment="1" applyProtection="1">
      <alignment/>
      <protection/>
    </xf>
    <xf numFmtId="0" fontId="0" fillId="0" borderId="21" xfId="0" applyFont="1" applyBorder="1" applyAlignment="1" applyProtection="1">
      <alignment/>
      <protection/>
    </xf>
    <xf numFmtId="0" fontId="0" fillId="0" borderId="22" xfId="0" applyFont="1" applyBorder="1" applyAlignment="1" applyProtection="1">
      <alignment horizontal="center" vertical="top" wrapText="1"/>
      <protection/>
    </xf>
    <xf numFmtId="49" fontId="0" fillId="0" borderId="23" xfId="0" applyNumberFormat="1" applyFont="1" applyBorder="1" applyAlignment="1" applyProtection="1">
      <alignment horizontal="right"/>
      <protection/>
    </xf>
    <xf numFmtId="0" fontId="0" fillId="0" borderId="23" xfId="0" applyFont="1" applyBorder="1" applyAlignment="1" applyProtection="1">
      <alignment horizontal="left"/>
      <protection/>
    </xf>
    <xf numFmtId="166" fontId="0" fillId="25" borderId="15" xfId="47" applyNumberFormat="1" applyFont="1" applyFill="1" applyBorder="1" applyAlignment="1" applyProtection="1">
      <alignment/>
      <protection/>
    </xf>
    <xf numFmtId="166" fontId="0" fillId="25" borderId="12" xfId="47" applyNumberFormat="1" applyFont="1" applyFill="1" applyBorder="1" applyAlignment="1" applyProtection="1">
      <alignment/>
      <protection/>
    </xf>
    <xf numFmtId="49" fontId="0" fillId="0" borderId="15" xfId="0" applyNumberFormat="1" applyFont="1" applyBorder="1" applyAlignment="1" applyProtection="1">
      <alignment horizontal="right"/>
      <protection/>
    </xf>
    <xf numFmtId="166" fontId="0" fillId="21" borderId="12" xfId="47" applyNumberFormat="1" applyFont="1" applyFill="1" applyBorder="1" applyAlignment="1" applyProtection="1">
      <alignment/>
      <protection/>
    </xf>
    <xf numFmtId="166" fontId="0" fillId="22" borderId="12" xfId="47" applyNumberFormat="1" applyFont="1" applyFill="1" applyBorder="1" applyAlignment="1" applyProtection="1">
      <alignment/>
      <protection locked="0"/>
    </xf>
    <xf numFmtId="0" fontId="0" fillId="0" borderId="0" xfId="0" applyNumberFormat="1" applyFont="1" applyFill="1" applyAlignment="1" applyProtection="1">
      <alignment horizontal="left"/>
      <protection/>
    </xf>
    <xf numFmtId="0" fontId="0" fillId="0" borderId="12" xfId="0" applyFont="1" applyBorder="1" applyAlignment="1" applyProtection="1">
      <alignment/>
      <protection/>
    </xf>
    <xf numFmtId="49" fontId="0" fillId="0" borderId="14" xfId="0" applyNumberFormat="1" applyFont="1" applyBorder="1" applyAlignment="1" applyProtection="1">
      <alignment horizontal="right"/>
      <protection/>
    </xf>
    <xf numFmtId="166" fontId="0" fillId="21" borderId="22" xfId="47" applyNumberFormat="1" applyFont="1" applyFill="1" applyBorder="1" applyAlignment="1" applyProtection="1">
      <alignment/>
      <protection/>
    </xf>
    <xf numFmtId="49" fontId="0" fillId="0" borderId="22" xfId="0" applyNumberFormat="1" applyFont="1" applyBorder="1" applyAlignment="1" applyProtection="1">
      <alignment horizontal="right"/>
      <protection/>
    </xf>
    <xf numFmtId="166" fontId="0" fillId="22" borderId="22" xfId="47" applyNumberFormat="1" applyFont="1" applyFill="1" applyBorder="1" applyAlignment="1" applyProtection="1">
      <alignment/>
      <protection locked="0"/>
    </xf>
    <xf numFmtId="166" fontId="0" fillId="21" borderId="17" xfId="47" applyNumberFormat="1" applyFont="1" applyFill="1" applyBorder="1" applyAlignment="1" applyProtection="1">
      <alignment/>
      <protection/>
    </xf>
    <xf numFmtId="0" fontId="0" fillId="0" borderId="24" xfId="0" applyFont="1" applyBorder="1" applyAlignment="1" applyProtection="1">
      <alignment horizontal="left"/>
      <protection/>
    </xf>
    <xf numFmtId="0" fontId="0" fillId="0" borderId="11" xfId="0" applyFont="1" applyBorder="1" applyAlignment="1" applyProtection="1">
      <alignment/>
      <protection/>
    </xf>
    <xf numFmtId="166" fontId="0" fillId="0" borderId="12" xfId="47" applyNumberFormat="1" applyFont="1" applyBorder="1" applyAlignment="1" applyProtection="1">
      <alignment horizontal="left"/>
      <protection locked="0"/>
    </xf>
    <xf numFmtId="0" fontId="0" fillId="0" borderId="11" xfId="0" applyFont="1" applyBorder="1" applyAlignment="1" applyProtection="1">
      <alignment wrapText="1"/>
      <protection/>
    </xf>
    <xf numFmtId="0" fontId="0" fillId="0" borderId="22" xfId="0" applyFont="1" applyBorder="1" applyAlignment="1" applyProtection="1">
      <alignment/>
      <protection/>
    </xf>
    <xf numFmtId="0" fontId="0" fillId="0" borderId="21" xfId="0" applyNumberFormat="1" applyFont="1" applyBorder="1" applyAlignment="1" applyProtection="1">
      <alignment horizontal="left"/>
      <protection/>
    </xf>
    <xf numFmtId="0" fontId="0" fillId="0" borderId="22" xfId="0" applyFont="1" applyBorder="1" applyAlignment="1" applyProtection="1">
      <alignment/>
      <protection/>
    </xf>
    <xf numFmtId="0" fontId="0" fillId="0" borderId="20" xfId="0" applyFont="1" applyBorder="1" applyAlignment="1" applyProtection="1">
      <alignment/>
      <protection/>
    </xf>
    <xf numFmtId="9" fontId="0" fillId="21" borderId="17" xfId="67" applyFont="1" applyFill="1" applyBorder="1" applyAlignment="1" applyProtection="1">
      <alignment/>
      <protection/>
    </xf>
    <xf numFmtId="9" fontId="0" fillId="21" borderId="17" xfId="67" applyFont="1" applyFill="1" applyBorder="1" applyAlignment="1" applyProtection="1">
      <alignment horizontal="center"/>
      <protection/>
    </xf>
    <xf numFmtId="166" fontId="0" fillId="0" borderId="12" xfId="47" applyNumberFormat="1" applyFont="1" applyBorder="1" applyAlignment="1" applyProtection="1">
      <alignment/>
      <protection locked="0"/>
    </xf>
    <xf numFmtId="166" fontId="0" fillId="25" borderId="17" xfId="47" applyNumberFormat="1" applyFont="1" applyFill="1" applyBorder="1" applyAlignment="1" applyProtection="1">
      <alignment/>
      <protection/>
    </xf>
    <xf numFmtId="173" fontId="0" fillId="0" borderId="17" xfId="42" applyNumberFormat="1" applyFont="1" applyBorder="1" applyAlignment="1" applyProtection="1">
      <alignment/>
      <protection locked="0"/>
    </xf>
    <xf numFmtId="173" fontId="0" fillId="21" borderId="17" xfId="42" applyNumberFormat="1" applyFont="1" applyFill="1" applyBorder="1" applyAlignment="1" applyProtection="1">
      <alignment/>
      <protection/>
    </xf>
    <xf numFmtId="173" fontId="0" fillId="21" borderId="12" xfId="42" applyNumberFormat="1" applyFont="1" applyFill="1" applyBorder="1" applyAlignment="1" applyProtection="1">
      <alignment/>
      <protection/>
    </xf>
    <xf numFmtId="43" fontId="0" fillId="21" borderId="17" xfId="42" applyFont="1" applyFill="1" applyBorder="1" applyAlignment="1" applyProtection="1">
      <alignment horizontal="center"/>
      <protection/>
    </xf>
    <xf numFmtId="173" fontId="0" fillId="21" borderId="18" xfId="42" applyNumberFormat="1" applyFont="1" applyFill="1" applyBorder="1" applyAlignment="1" applyProtection="1">
      <alignment/>
      <protection/>
    </xf>
    <xf numFmtId="166" fontId="0" fillId="0" borderId="0" xfId="47" applyNumberFormat="1" applyFont="1" applyBorder="1" applyAlignment="1" applyProtection="1">
      <alignment/>
      <protection/>
    </xf>
    <xf numFmtId="0" fontId="0" fillId="0" borderId="17" xfId="0" applyFont="1" applyBorder="1" applyAlignment="1" applyProtection="1">
      <alignment horizontal="center" vertical="top" wrapText="1"/>
      <protection/>
    </xf>
    <xf numFmtId="0" fontId="0" fillId="0" borderId="23" xfId="0" applyFont="1" applyBorder="1" applyAlignment="1" applyProtection="1">
      <alignment/>
      <protection/>
    </xf>
    <xf numFmtId="0" fontId="0" fillId="25" borderId="10" xfId="0" applyFont="1" applyFill="1" applyBorder="1" applyAlignment="1" applyProtection="1">
      <alignment horizontal="center" wrapText="1"/>
      <protection/>
    </xf>
    <xf numFmtId="0" fontId="0" fillId="25" borderId="18" xfId="0" applyFont="1" applyFill="1" applyBorder="1" applyAlignment="1" applyProtection="1">
      <alignment horizontal="center" wrapText="1"/>
      <protection/>
    </xf>
    <xf numFmtId="166" fontId="0" fillId="22" borderId="12" xfId="47" applyNumberFormat="1" applyFont="1" applyFill="1" applyBorder="1" applyAlignment="1" applyProtection="1">
      <alignment horizontal="center" wrapText="1"/>
      <protection locked="0"/>
    </xf>
    <xf numFmtId="166" fontId="0" fillId="22" borderId="15" xfId="47" applyNumberFormat="1" applyFont="1" applyFill="1" applyBorder="1" applyAlignment="1" applyProtection="1">
      <alignment horizontal="center" wrapText="1"/>
      <protection locked="0"/>
    </xf>
    <xf numFmtId="166" fontId="0" fillId="21" borderId="12" xfId="0" applyNumberFormat="1" applyFont="1" applyFill="1" applyBorder="1" applyAlignment="1" applyProtection="1">
      <alignment horizontal="center" wrapText="1"/>
      <protection/>
    </xf>
    <xf numFmtId="2" fontId="0" fillId="0" borderId="14" xfId="0" applyNumberFormat="1" applyFont="1" applyBorder="1" applyAlignment="1" applyProtection="1">
      <alignment horizontal="right"/>
      <protection/>
    </xf>
    <xf numFmtId="166" fontId="0" fillId="0" borderId="22" xfId="0" applyNumberFormat="1" applyFont="1" applyFill="1" applyBorder="1" applyAlignment="1" applyProtection="1">
      <alignment horizontal="center" wrapText="1"/>
      <protection/>
    </xf>
    <xf numFmtId="166" fontId="0" fillId="25" borderId="12" xfId="47" applyNumberFormat="1" applyFont="1" applyFill="1" applyBorder="1" applyAlignment="1" applyProtection="1">
      <alignment horizontal="center" wrapText="1"/>
      <protection/>
    </xf>
    <xf numFmtId="0" fontId="0" fillId="0" borderId="15" xfId="0" applyFont="1" applyFill="1" applyBorder="1" applyAlignment="1" applyProtection="1">
      <alignment/>
      <protection/>
    </xf>
    <xf numFmtId="2" fontId="0" fillId="0" borderId="15" xfId="0" applyNumberFormat="1" applyFont="1" applyBorder="1" applyAlignment="1" applyProtection="1">
      <alignment horizontal="right"/>
      <protection/>
    </xf>
    <xf numFmtId="166" fontId="0" fillId="21" borderId="12" xfId="47" applyNumberFormat="1" applyFont="1" applyFill="1" applyBorder="1" applyAlignment="1" applyProtection="1">
      <alignment horizontal="center" wrapText="1"/>
      <protection/>
    </xf>
    <xf numFmtId="0" fontId="0" fillId="0" borderId="15" xfId="0" applyNumberFormat="1" applyFont="1" applyBorder="1" applyAlignment="1" applyProtection="1">
      <alignment horizontal="right"/>
      <protection/>
    </xf>
    <xf numFmtId="2" fontId="0" fillId="0" borderId="14" xfId="0" applyNumberFormat="1" applyFont="1" applyBorder="1" applyAlignment="1" applyProtection="1">
      <alignment horizontal="right" vertical="top"/>
      <protection/>
    </xf>
    <xf numFmtId="166" fontId="0" fillId="25" borderId="18" xfId="47" applyNumberFormat="1" applyFont="1" applyFill="1" applyBorder="1" applyAlignment="1" applyProtection="1">
      <alignment horizontal="center" wrapText="1"/>
      <protection/>
    </xf>
    <xf numFmtId="164" fontId="0" fillId="0" borderId="15" xfId="0" applyNumberFormat="1" applyFont="1" applyFill="1" applyBorder="1" applyAlignment="1" applyProtection="1">
      <alignment horizontal="right"/>
      <protection/>
    </xf>
    <xf numFmtId="0" fontId="0" fillId="0" borderId="12" xfId="0" applyFont="1" applyBorder="1" applyAlignment="1" applyProtection="1">
      <alignment horizontal="left" wrapText="1"/>
      <protection/>
    </xf>
    <xf numFmtId="164" fontId="0" fillId="0" borderId="14" xfId="0" applyNumberFormat="1" applyFont="1" applyFill="1" applyBorder="1" applyAlignment="1" applyProtection="1">
      <alignment horizontal="right"/>
      <protection/>
    </xf>
    <xf numFmtId="0" fontId="0" fillId="0" borderId="22" xfId="0" applyFont="1" applyFill="1" applyBorder="1" applyAlignment="1" applyProtection="1">
      <alignment wrapText="1"/>
      <protection/>
    </xf>
    <xf numFmtId="0" fontId="24" fillId="20" borderId="17" xfId="63" applyFont="1" applyFill="1" applyBorder="1" applyAlignment="1" applyProtection="1">
      <alignment horizontal="center"/>
      <protection/>
    </xf>
    <xf numFmtId="0" fontId="0" fillId="0" borderId="0" xfId="0" applyBorder="1" applyAlignment="1" applyProtection="1">
      <alignment/>
      <protection/>
    </xf>
    <xf numFmtId="0" fontId="27" fillId="0" borderId="0" xfId="0" applyFont="1" applyBorder="1" applyAlignment="1">
      <alignment horizontal="center"/>
    </xf>
    <xf numFmtId="0" fontId="0" fillId="24" borderId="25" xfId="0" applyFill="1" applyBorder="1" applyAlignment="1" applyProtection="1">
      <alignment/>
      <protection/>
    </xf>
    <xf numFmtId="0" fontId="0" fillId="24" borderId="0" xfId="0" applyFill="1" applyAlignment="1" applyProtection="1">
      <alignment/>
      <protection/>
    </xf>
    <xf numFmtId="0" fontId="25" fillId="0" borderId="0" xfId="0" applyFont="1" applyAlignment="1" applyProtection="1">
      <alignment horizontal="center"/>
      <protection/>
    </xf>
    <xf numFmtId="0" fontId="21" fillId="0" borderId="0" xfId="0" applyFont="1" applyAlignment="1" applyProtection="1">
      <alignment horizontal="center"/>
      <protection/>
    </xf>
    <xf numFmtId="0" fontId="21" fillId="0" borderId="0" xfId="0" applyFont="1" applyAlignment="1" applyProtection="1">
      <alignment horizontal="center" wrapText="1"/>
      <protection/>
    </xf>
    <xf numFmtId="0" fontId="0" fillId="0" borderId="26" xfId="0" applyFont="1" applyBorder="1" applyAlignment="1" applyProtection="1">
      <alignment horizontal="center"/>
      <protection/>
    </xf>
    <xf numFmtId="0" fontId="0" fillId="0" borderId="27" xfId="0" applyFont="1" applyBorder="1" applyAlignment="1" applyProtection="1">
      <alignment horizontal="center"/>
      <protection/>
    </xf>
    <xf numFmtId="0" fontId="0" fillId="0" borderId="28" xfId="0" applyFont="1" applyBorder="1" applyAlignment="1" applyProtection="1">
      <alignment horizontal="center"/>
      <protection/>
    </xf>
    <xf numFmtId="0" fontId="28" fillId="0" borderId="0" xfId="0" applyFont="1" applyBorder="1" applyAlignment="1">
      <alignment wrapText="1"/>
    </xf>
    <xf numFmtId="0" fontId="28" fillId="0" borderId="0" xfId="0" applyFont="1" applyBorder="1" applyAlignment="1">
      <alignment horizontal="center"/>
    </xf>
    <xf numFmtId="0" fontId="28" fillId="24" borderId="29" xfId="0" applyFont="1" applyFill="1" applyBorder="1" applyAlignment="1" applyProtection="1">
      <alignment horizontal="center"/>
      <protection/>
    </xf>
    <xf numFmtId="0" fontId="28" fillId="24" borderId="30" xfId="0" applyFont="1" applyFill="1" applyBorder="1" applyAlignment="1" applyProtection="1">
      <alignment horizontal="center"/>
      <protection/>
    </xf>
    <xf numFmtId="0" fontId="28" fillId="24" borderId="31" xfId="0" applyFont="1" applyFill="1" applyBorder="1" applyAlignment="1" applyProtection="1">
      <alignment horizontal="center"/>
      <protection/>
    </xf>
    <xf numFmtId="0" fontId="27" fillId="24" borderId="32" xfId="0" applyFont="1" applyFill="1" applyBorder="1" applyAlignment="1" applyProtection="1">
      <alignment horizontal="center"/>
      <protection/>
    </xf>
    <xf numFmtId="0" fontId="27" fillId="24" borderId="0" xfId="0" applyFont="1" applyFill="1" applyBorder="1" applyAlignment="1" applyProtection="1">
      <alignment horizontal="center"/>
      <protection/>
    </xf>
    <xf numFmtId="0" fontId="27" fillId="24" borderId="33" xfId="0" applyFont="1" applyFill="1" applyBorder="1" applyAlignment="1" applyProtection="1">
      <alignment horizontal="center"/>
      <protection/>
    </xf>
    <xf numFmtId="0" fontId="28" fillId="24" borderId="32" xfId="0" applyFont="1" applyFill="1" applyBorder="1" applyAlignment="1" applyProtection="1">
      <alignment wrapText="1"/>
      <protection/>
    </xf>
    <xf numFmtId="0" fontId="28" fillId="24" borderId="0" xfId="0" applyFont="1" applyFill="1" applyBorder="1" applyAlignment="1" applyProtection="1">
      <alignment wrapText="1"/>
      <protection/>
    </xf>
    <xf numFmtId="0" fontId="28" fillId="24" borderId="33" xfId="0" applyFont="1" applyFill="1" applyBorder="1" applyAlignment="1" applyProtection="1">
      <alignment wrapText="1"/>
      <protection/>
    </xf>
    <xf numFmtId="0" fontId="0" fillId="24" borderId="34" xfId="0" applyFill="1" applyBorder="1" applyAlignment="1" applyProtection="1">
      <alignment/>
      <protection/>
    </xf>
    <xf numFmtId="0" fontId="0" fillId="24" borderId="25" xfId="0" applyFill="1" applyBorder="1" applyAlignment="1" applyProtection="1">
      <alignment/>
      <protection/>
    </xf>
    <xf numFmtId="0" fontId="0" fillId="24" borderId="35" xfId="0" applyFill="1" applyBorder="1" applyAlignment="1" applyProtection="1">
      <alignment/>
      <protection/>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3" xfId="46"/>
    <cellStyle name="Currency" xfId="47"/>
    <cellStyle name="Currency [0]" xfId="48"/>
    <cellStyle name="Currency 2" xfId="49"/>
    <cellStyle name="Currency 2 2" xfId="50"/>
    <cellStyle name="Currency 3" xfId="51"/>
    <cellStyle name="Explanatory Text" xfId="52"/>
    <cellStyle name="Followed Hyperlink" xfId="53"/>
    <cellStyle name="Good" xfId="54"/>
    <cellStyle name="Heading 1" xfId="55"/>
    <cellStyle name="Heading 2" xfId="56"/>
    <cellStyle name="Heading 3" xfId="57"/>
    <cellStyle name="Heading 4" xfId="58"/>
    <cellStyle name="Hyperlink" xfId="59"/>
    <cellStyle name="Input" xfId="60"/>
    <cellStyle name="Linked Cell" xfId="61"/>
    <cellStyle name="Neutral" xfId="62"/>
    <cellStyle name="Normal 2" xfId="63"/>
    <cellStyle name="Normal_Sheet1" xfId="64"/>
    <cellStyle name="Note" xfId="65"/>
    <cellStyle name="Output" xfId="66"/>
    <cellStyle name="Percent" xfId="67"/>
    <cellStyle name="Percent 2" xfId="68"/>
    <cellStyle name="Percent 2 2" xfId="69"/>
    <cellStyle name="Percent 3" xfId="70"/>
    <cellStyle name="Title" xfId="71"/>
    <cellStyle name="Total" xfId="72"/>
    <cellStyle name="Warning Text" xfId="73"/>
  </cellStyles>
  <dxfs count="6">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60"/>
    <pageSetUpPr fitToPage="1"/>
  </sheetPr>
  <dimension ref="B1:Q59"/>
  <sheetViews>
    <sheetView tabSelected="1" zoomScale="85" zoomScaleNormal="85" zoomScaleSheetLayoutView="80" zoomScalePageLayoutView="0" workbookViewId="0" topLeftCell="A1">
      <pane xSplit="4" ySplit="21" topLeftCell="E22" activePane="bottomRight" state="frozen"/>
      <selection pane="topLeft" activeCell="D5" sqref="D5"/>
      <selection pane="topRight" activeCell="D5" sqref="D5"/>
      <selection pane="bottomLeft" activeCell="D5" sqref="D5"/>
      <selection pane="bottomRight" activeCell="F24" sqref="F24"/>
    </sheetView>
  </sheetViews>
  <sheetFormatPr defaultColWidth="9.140625" defaultRowHeight="12.75"/>
  <cols>
    <col min="1" max="1" width="1.7109375" style="1" customWidth="1"/>
    <col min="2" max="2" width="3.421875" style="1" customWidth="1"/>
    <col min="3" max="3" width="4.7109375" style="1" customWidth="1"/>
    <col min="4" max="4" width="79.57421875" style="1" customWidth="1"/>
    <col min="5" max="5" width="14.7109375" style="1" customWidth="1"/>
    <col min="6" max="9" width="19.28125" style="1" customWidth="1"/>
    <col min="10" max="14" width="9.140625" style="1" customWidth="1"/>
    <col min="15" max="15" width="6.28125" style="1" hidden="1" customWidth="1"/>
    <col min="16" max="16" width="5.28125" style="1" hidden="1" customWidth="1"/>
    <col min="17" max="17" width="5.57421875" style="1" hidden="1" customWidth="1"/>
    <col min="18" max="16384" width="9.140625" style="1" customWidth="1"/>
  </cols>
  <sheetData>
    <row r="1" spans="2:17" s="29" customFormat="1" ht="15" customHeight="1">
      <c r="B1" s="101" t="s">
        <v>181</v>
      </c>
      <c r="C1" s="101"/>
      <c r="D1" s="101"/>
      <c r="E1" s="101"/>
      <c r="F1" s="101"/>
      <c r="G1" s="101"/>
      <c r="H1" s="101"/>
      <c r="I1" s="101"/>
      <c r="O1" s="29" t="s">
        <v>137</v>
      </c>
      <c r="P1" s="29" t="s">
        <v>77</v>
      </c>
      <c r="Q1" s="29" t="s">
        <v>180</v>
      </c>
    </row>
    <row r="2" spans="2:17" s="29" customFormat="1" ht="15" customHeight="1">
      <c r="B2" s="101" t="s">
        <v>204</v>
      </c>
      <c r="C2" s="101"/>
      <c r="D2" s="101"/>
      <c r="E2" s="101"/>
      <c r="F2" s="101"/>
      <c r="G2" s="101"/>
      <c r="H2" s="101"/>
      <c r="I2" s="101"/>
      <c r="O2" s="29">
        <v>1</v>
      </c>
      <c r="P2" s="29">
        <v>2011</v>
      </c>
      <c r="Q2" s="39" t="s">
        <v>82</v>
      </c>
    </row>
    <row r="3" spans="2:17" s="29" customFormat="1" ht="15" customHeight="1">
      <c r="B3" s="102" t="s">
        <v>55</v>
      </c>
      <c r="C3" s="102"/>
      <c r="D3" s="102"/>
      <c r="E3" s="102"/>
      <c r="F3" s="102"/>
      <c r="G3" s="102"/>
      <c r="H3" s="102"/>
      <c r="I3" s="102"/>
      <c r="O3" s="29">
        <v>2</v>
      </c>
      <c r="Q3" s="39" t="s">
        <v>83</v>
      </c>
    </row>
    <row r="4" spans="4:17" s="29" customFormat="1" ht="15" customHeight="1">
      <c r="D4" s="2" t="s">
        <v>71</v>
      </c>
      <c r="O4" s="29">
        <v>3</v>
      </c>
      <c r="Q4" s="39" t="s">
        <v>84</v>
      </c>
    </row>
    <row r="5" spans="4:17" s="29" customFormat="1" ht="15" customHeight="1">
      <c r="D5" s="17"/>
      <c r="F5" s="2" t="s">
        <v>72</v>
      </c>
      <c r="G5" s="19"/>
      <c r="J5" s="40"/>
      <c r="K5" s="40"/>
      <c r="L5" s="40"/>
      <c r="M5" s="40"/>
      <c r="N5" s="40"/>
      <c r="Q5" s="39" t="s">
        <v>85</v>
      </c>
    </row>
    <row r="6" s="29" customFormat="1" ht="15" customHeight="1">
      <c r="Q6" s="39" t="s">
        <v>86</v>
      </c>
    </row>
    <row r="7" spans="4:17" s="29" customFormat="1" ht="15" customHeight="1">
      <c r="D7" s="2" t="s">
        <v>185</v>
      </c>
      <c r="F7" s="3" t="s">
        <v>74</v>
      </c>
      <c r="G7" s="19"/>
      <c r="Q7" s="39" t="s">
        <v>87</v>
      </c>
    </row>
    <row r="8" spans="4:17" s="29" customFormat="1" ht="15" customHeight="1">
      <c r="D8" s="18"/>
      <c r="Q8" s="39" t="s">
        <v>139</v>
      </c>
    </row>
    <row r="9" spans="4:17" s="29" customFormat="1" ht="15" customHeight="1">
      <c r="D9" s="40"/>
      <c r="F9" s="2" t="s">
        <v>73</v>
      </c>
      <c r="G9" s="19"/>
      <c r="Q9" s="39" t="s">
        <v>88</v>
      </c>
    </row>
    <row r="10" spans="4:17" s="29" customFormat="1" ht="15" customHeight="1">
      <c r="D10" s="95" t="s">
        <v>206</v>
      </c>
      <c r="Q10" s="39" t="s">
        <v>89</v>
      </c>
    </row>
    <row r="11" spans="4:17" s="29" customFormat="1" ht="15" customHeight="1">
      <c r="D11" s="37" t="s">
        <v>182</v>
      </c>
      <c r="F11" s="3" t="s">
        <v>75</v>
      </c>
      <c r="G11" s="19"/>
      <c r="Q11" s="39" t="s">
        <v>90</v>
      </c>
    </row>
    <row r="12" spans="4:17" s="29" customFormat="1" ht="15" customHeight="1">
      <c r="D12" s="38" t="s">
        <v>78</v>
      </c>
      <c r="Q12" s="39" t="s">
        <v>91</v>
      </c>
    </row>
    <row r="13" spans="4:17" s="29" customFormat="1" ht="15" customHeight="1">
      <c r="D13" s="36"/>
      <c r="F13" s="3" t="s">
        <v>76</v>
      </c>
      <c r="G13" s="19"/>
      <c r="Q13" s="39" t="s">
        <v>92</v>
      </c>
    </row>
    <row r="14" spans="4:17" s="29" customFormat="1" ht="15" customHeight="1">
      <c r="D14" s="38" t="s">
        <v>79</v>
      </c>
      <c r="Q14" s="39" t="s">
        <v>93</v>
      </c>
    </row>
    <row r="15" spans="4:17" s="29" customFormat="1" ht="15" customHeight="1">
      <c r="D15" s="36"/>
      <c r="Q15" s="39" t="s">
        <v>94</v>
      </c>
    </row>
    <row r="16" spans="4:17" s="29" customFormat="1" ht="15" customHeight="1">
      <c r="D16" s="38" t="s">
        <v>80</v>
      </c>
      <c r="Q16" s="39" t="s">
        <v>95</v>
      </c>
    </row>
    <row r="17" spans="4:17" s="29" customFormat="1" ht="15" customHeight="1">
      <c r="D17" s="36"/>
      <c r="Q17" s="39" t="s">
        <v>96</v>
      </c>
    </row>
    <row r="18" spans="4:17" s="29" customFormat="1" ht="15" customHeight="1">
      <c r="D18" s="38" t="s">
        <v>81</v>
      </c>
      <c r="Q18" s="39" t="s">
        <v>97</v>
      </c>
    </row>
    <row r="19" spans="4:17" s="29" customFormat="1" ht="15" customHeight="1" thickBot="1">
      <c r="D19" s="36"/>
      <c r="Q19" s="39" t="s">
        <v>98</v>
      </c>
    </row>
    <row r="20" spans="6:17" s="29" customFormat="1" ht="15" customHeight="1" thickBot="1">
      <c r="F20" s="103" t="s">
        <v>205</v>
      </c>
      <c r="G20" s="104"/>
      <c r="H20" s="104"/>
      <c r="I20" s="105"/>
      <c r="Q20" s="39" t="s">
        <v>99</v>
      </c>
    </row>
    <row r="21" spans="2:17" s="29" customFormat="1" ht="40.5" customHeight="1">
      <c r="B21" s="41"/>
      <c r="C21" s="41"/>
      <c r="E21" s="30" t="s">
        <v>184</v>
      </c>
      <c r="F21" s="16" t="s">
        <v>52</v>
      </c>
      <c r="G21" s="16" t="s">
        <v>138</v>
      </c>
      <c r="H21" s="42" t="s">
        <v>53</v>
      </c>
      <c r="I21" s="42" t="s">
        <v>183</v>
      </c>
      <c r="Q21" s="39" t="s">
        <v>100</v>
      </c>
    </row>
    <row r="22" spans="2:17" s="29" customFormat="1" ht="15" customHeight="1">
      <c r="B22" s="43" t="s">
        <v>0</v>
      </c>
      <c r="C22" s="44" t="s">
        <v>57</v>
      </c>
      <c r="D22" s="4"/>
      <c r="E22" s="45"/>
      <c r="F22" s="46"/>
      <c r="G22" s="46"/>
      <c r="H22" s="46"/>
      <c r="I22" s="46"/>
      <c r="Q22" s="39" t="s">
        <v>101</v>
      </c>
    </row>
    <row r="23" spans="2:17" s="29" customFormat="1" ht="15" customHeight="1">
      <c r="B23" s="47"/>
      <c r="C23" s="20">
        <v>1.1</v>
      </c>
      <c r="D23" s="5" t="s">
        <v>186</v>
      </c>
      <c r="E23" s="6"/>
      <c r="F23" s="48">
        <f>'Part_2_Mini Med'!F$14</f>
        <v>0</v>
      </c>
      <c r="G23" s="48">
        <f>'Part_2_Mini Med'!G$14</f>
        <v>0</v>
      </c>
      <c r="H23" s="48">
        <f>'Part_2_Mini Med'!H$14</f>
        <v>0</v>
      </c>
      <c r="I23" s="48">
        <f>SUM(F23:H23)</f>
        <v>0</v>
      </c>
      <c r="Q23" s="39" t="s">
        <v>102</v>
      </c>
    </row>
    <row r="24" spans="2:17" s="29" customFormat="1" ht="15" customHeight="1">
      <c r="B24" s="23"/>
      <c r="C24" s="20">
        <v>1.2</v>
      </c>
      <c r="D24" s="11" t="s">
        <v>187</v>
      </c>
      <c r="E24" s="6" t="s">
        <v>28</v>
      </c>
      <c r="F24" s="49"/>
      <c r="G24" s="49"/>
      <c r="H24" s="49"/>
      <c r="I24" s="48">
        <f aca="true" t="shared" si="0" ref="I24:I41">SUM(F24:H24)</f>
        <v>0</v>
      </c>
      <c r="Q24" s="39" t="s">
        <v>103</v>
      </c>
    </row>
    <row r="25" spans="2:17" s="29" customFormat="1" ht="15" customHeight="1">
      <c r="B25" s="23"/>
      <c r="C25" s="20">
        <v>1.3</v>
      </c>
      <c r="D25" s="11" t="s">
        <v>188</v>
      </c>
      <c r="E25" s="6" t="s">
        <v>29</v>
      </c>
      <c r="F25" s="49"/>
      <c r="G25" s="49"/>
      <c r="H25" s="49"/>
      <c r="I25" s="48">
        <f t="shared" si="0"/>
        <v>0</v>
      </c>
      <c r="Q25" s="39" t="s">
        <v>104</v>
      </c>
    </row>
    <row r="26" spans="2:17" s="29" customFormat="1" ht="15" customHeight="1">
      <c r="B26" s="6"/>
      <c r="C26" s="50">
        <v>1.4</v>
      </c>
      <c r="D26" s="34" t="s">
        <v>189</v>
      </c>
      <c r="E26" s="51" t="s">
        <v>30</v>
      </c>
      <c r="F26" s="49"/>
      <c r="G26" s="49"/>
      <c r="H26" s="49"/>
      <c r="I26" s="48">
        <f t="shared" si="0"/>
        <v>0</v>
      </c>
      <c r="Q26" s="39" t="s">
        <v>105</v>
      </c>
    </row>
    <row r="27" spans="2:17" s="29" customFormat="1" ht="15" customHeight="1">
      <c r="B27" s="6"/>
      <c r="C27" s="50">
        <v>1.5</v>
      </c>
      <c r="D27" s="34" t="s">
        <v>190</v>
      </c>
      <c r="E27" s="51" t="s">
        <v>31</v>
      </c>
      <c r="F27" s="49"/>
      <c r="G27" s="49"/>
      <c r="H27" s="49"/>
      <c r="I27" s="48">
        <f t="shared" si="0"/>
        <v>0</v>
      </c>
      <c r="Q27" s="39" t="s">
        <v>106</v>
      </c>
    </row>
    <row r="28" spans="2:17" s="29" customFormat="1" ht="15" customHeight="1">
      <c r="B28" s="6"/>
      <c r="C28" s="50">
        <v>1.6</v>
      </c>
      <c r="D28" s="34" t="s">
        <v>191</v>
      </c>
      <c r="E28" s="51" t="s">
        <v>32</v>
      </c>
      <c r="F28" s="49"/>
      <c r="G28" s="49"/>
      <c r="H28" s="49"/>
      <c r="I28" s="48">
        <f t="shared" si="0"/>
        <v>0</v>
      </c>
      <c r="Q28" s="39" t="s">
        <v>107</v>
      </c>
    </row>
    <row r="29" spans="2:17" s="29" customFormat="1" ht="15" customHeight="1">
      <c r="B29" s="52"/>
      <c r="C29" s="9">
        <v>1.7</v>
      </c>
      <c r="D29" s="7" t="s">
        <v>208</v>
      </c>
      <c r="E29" s="8"/>
      <c r="F29" s="53">
        <f>F$23+F$24+F$25-F$26-F$27-F$28</f>
        <v>0</v>
      </c>
      <c r="G29" s="53">
        <f>G$23+G$24+G$25-G$26-G$27-G$28</f>
        <v>0</v>
      </c>
      <c r="H29" s="53">
        <f>H$23+H$24+H$25-H$26-H$27-H$28</f>
        <v>0</v>
      </c>
      <c r="I29" s="53">
        <f t="shared" si="0"/>
        <v>0</v>
      </c>
      <c r="Q29" s="39" t="s">
        <v>108</v>
      </c>
    </row>
    <row r="30" spans="2:17" s="29" customFormat="1" ht="15" customHeight="1">
      <c r="B30" s="23" t="s">
        <v>1</v>
      </c>
      <c r="C30" s="20" t="s">
        <v>15</v>
      </c>
      <c r="D30" s="5"/>
      <c r="E30" s="45"/>
      <c r="F30" s="46"/>
      <c r="G30" s="46"/>
      <c r="H30" s="46"/>
      <c r="I30" s="46"/>
      <c r="Q30" s="39" t="s">
        <v>109</v>
      </c>
    </row>
    <row r="31" spans="2:17" s="29" customFormat="1" ht="15" customHeight="1">
      <c r="B31" s="23"/>
      <c r="C31" s="20">
        <v>2.1</v>
      </c>
      <c r="D31" s="15" t="s">
        <v>141</v>
      </c>
      <c r="E31" s="12" t="s">
        <v>147</v>
      </c>
      <c r="F31" s="49"/>
      <c r="G31" s="49"/>
      <c r="H31" s="49"/>
      <c r="I31" s="48">
        <f t="shared" si="0"/>
        <v>0</v>
      </c>
      <c r="Q31" s="39" t="s">
        <v>110</v>
      </c>
    </row>
    <row r="32" spans="2:17" s="29" customFormat="1" ht="15" customHeight="1">
      <c r="B32" s="23"/>
      <c r="C32" s="10">
        <v>2.2</v>
      </c>
      <c r="D32" s="15" t="s">
        <v>142</v>
      </c>
      <c r="E32" s="12" t="s">
        <v>148</v>
      </c>
      <c r="F32" s="49"/>
      <c r="G32" s="49"/>
      <c r="H32" s="49"/>
      <c r="I32" s="48">
        <f t="shared" si="0"/>
        <v>0</v>
      </c>
      <c r="Q32" s="39" t="s">
        <v>111</v>
      </c>
    </row>
    <row r="33" spans="2:17" s="29" customFormat="1" ht="15" customHeight="1">
      <c r="B33" s="23"/>
      <c r="C33" s="10">
        <v>2.3</v>
      </c>
      <c r="D33" s="15" t="s">
        <v>143</v>
      </c>
      <c r="E33" s="12" t="s">
        <v>149</v>
      </c>
      <c r="F33" s="49"/>
      <c r="G33" s="49"/>
      <c r="H33" s="49"/>
      <c r="I33" s="48">
        <f t="shared" si="0"/>
        <v>0</v>
      </c>
      <c r="Q33" s="39" t="s">
        <v>112</v>
      </c>
    </row>
    <row r="34" spans="2:17" s="29" customFormat="1" ht="15" customHeight="1">
      <c r="B34" s="54"/>
      <c r="C34" s="9">
        <v>2.4</v>
      </c>
      <c r="D34" s="14" t="s">
        <v>144</v>
      </c>
      <c r="E34" s="12" t="s">
        <v>150</v>
      </c>
      <c r="F34" s="55"/>
      <c r="G34" s="55"/>
      <c r="H34" s="55"/>
      <c r="I34" s="48">
        <f t="shared" si="0"/>
        <v>0</v>
      </c>
      <c r="Q34" s="39" t="s">
        <v>113</v>
      </c>
    </row>
    <row r="35" spans="2:17" s="29" customFormat="1" ht="15" customHeight="1">
      <c r="B35" s="23" t="s">
        <v>2</v>
      </c>
      <c r="C35" s="9" t="s">
        <v>146</v>
      </c>
      <c r="D35" s="14"/>
      <c r="E35" s="21" t="s">
        <v>151</v>
      </c>
      <c r="F35" s="53">
        <f>+'Part_2_Mini Med'!F$27</f>
        <v>0</v>
      </c>
      <c r="G35" s="53">
        <f>+'Part_2_Mini Med'!G$27</f>
        <v>0</v>
      </c>
      <c r="H35" s="53">
        <f>+'Part_2_Mini Med'!H$27</f>
        <v>0</v>
      </c>
      <c r="I35" s="56">
        <f t="shared" si="0"/>
        <v>0</v>
      </c>
      <c r="Q35" s="39" t="s">
        <v>114</v>
      </c>
    </row>
    <row r="36" spans="2:17" s="29" customFormat="1" ht="15" customHeight="1">
      <c r="B36" s="22" t="s">
        <v>4</v>
      </c>
      <c r="C36" s="26" t="s">
        <v>192</v>
      </c>
      <c r="D36" s="11"/>
      <c r="E36" s="21" t="s">
        <v>48</v>
      </c>
      <c r="F36" s="56">
        <f>'Part_2_Mini Med'!F$41</f>
        <v>0</v>
      </c>
      <c r="G36" s="56">
        <f>'Part_2_Mini Med'!G$41</f>
        <v>0</v>
      </c>
      <c r="H36" s="56">
        <f>'Part_2_Mini Med'!H$41</f>
        <v>0</v>
      </c>
      <c r="I36" s="56">
        <f t="shared" si="0"/>
        <v>0</v>
      </c>
      <c r="Q36" s="39" t="s">
        <v>115</v>
      </c>
    </row>
    <row r="37" spans="2:17" s="29" customFormat="1" ht="15" customHeight="1">
      <c r="B37" s="22" t="s">
        <v>5</v>
      </c>
      <c r="C37" s="10" t="s">
        <v>193</v>
      </c>
      <c r="D37" s="25"/>
      <c r="E37" s="12"/>
      <c r="F37" s="48">
        <f>+F31+F32-F33-F34+F35</f>
        <v>0</v>
      </c>
      <c r="G37" s="48">
        <f>+G31+G32-G33-G34+G35</f>
        <v>0</v>
      </c>
      <c r="H37" s="48">
        <f>+H31+H32-H33-H34+H35</f>
        <v>0</v>
      </c>
      <c r="I37" s="56">
        <f t="shared" si="0"/>
        <v>0</v>
      </c>
      <c r="Q37" s="39" t="s">
        <v>116</v>
      </c>
    </row>
    <row r="38" spans="2:17" s="29" customFormat="1" ht="15" customHeight="1">
      <c r="B38" s="22" t="s">
        <v>49</v>
      </c>
      <c r="C38" s="57" t="s">
        <v>3</v>
      </c>
      <c r="D38" s="4"/>
      <c r="E38" s="45"/>
      <c r="F38" s="46"/>
      <c r="G38" s="46"/>
      <c r="H38" s="46"/>
      <c r="I38" s="46"/>
      <c r="Q38" s="39" t="s">
        <v>117</v>
      </c>
    </row>
    <row r="39" spans="2:17" s="29" customFormat="1" ht="15" customHeight="1">
      <c r="B39" s="6"/>
      <c r="C39" s="27">
        <v>6.1</v>
      </c>
      <c r="D39" s="58" t="s">
        <v>17</v>
      </c>
      <c r="E39" s="51" t="s">
        <v>33</v>
      </c>
      <c r="F39" s="59"/>
      <c r="G39" s="59"/>
      <c r="H39" s="59"/>
      <c r="I39" s="48">
        <f t="shared" si="0"/>
        <v>0</v>
      </c>
      <c r="Q39" s="39" t="s">
        <v>118</v>
      </c>
    </row>
    <row r="40" spans="2:17" s="29" customFormat="1" ht="15" customHeight="1">
      <c r="B40" s="6"/>
      <c r="C40" s="27">
        <v>6.2</v>
      </c>
      <c r="D40" s="60" t="s">
        <v>18</v>
      </c>
      <c r="E40" s="51" t="s">
        <v>34</v>
      </c>
      <c r="F40" s="59"/>
      <c r="G40" s="59"/>
      <c r="H40" s="59"/>
      <c r="I40" s="48">
        <f t="shared" si="0"/>
        <v>0</v>
      </c>
      <c r="Q40" s="39" t="s">
        <v>119</v>
      </c>
    </row>
    <row r="41" spans="2:17" s="29" customFormat="1" ht="15" customHeight="1">
      <c r="B41" s="61"/>
      <c r="C41" s="62">
        <v>6.3</v>
      </c>
      <c r="D41" s="7" t="s">
        <v>195</v>
      </c>
      <c r="E41" s="63" t="s">
        <v>35</v>
      </c>
      <c r="F41" s="53">
        <f>F39+F40</f>
        <v>0</v>
      </c>
      <c r="G41" s="53">
        <f>G39+G40</f>
        <v>0</v>
      </c>
      <c r="H41" s="53">
        <f>H39+H40</f>
        <v>0</v>
      </c>
      <c r="I41" s="48">
        <f t="shared" si="0"/>
        <v>0</v>
      </c>
      <c r="J41" s="11"/>
      <c r="Q41" s="39" t="s">
        <v>120</v>
      </c>
    </row>
    <row r="42" spans="2:17" s="29" customFormat="1" ht="15" customHeight="1">
      <c r="B42" s="23" t="s">
        <v>50</v>
      </c>
      <c r="C42" s="27" t="s">
        <v>194</v>
      </c>
      <c r="D42" s="5"/>
      <c r="E42" s="64"/>
      <c r="F42" s="65" t="e">
        <f>(F$37+$F$36+F$41)/F$29</f>
        <v>#DIV/0!</v>
      </c>
      <c r="G42" s="65" t="e">
        <f>(G$37+$F$36+G$41)/G$29</f>
        <v>#DIV/0!</v>
      </c>
      <c r="H42" s="65" t="e">
        <f>(H$37+$F$36+H$41)/H$29</f>
        <v>#DIV/0!</v>
      </c>
      <c r="I42" s="66" t="s">
        <v>165</v>
      </c>
      <c r="Q42" s="39" t="s">
        <v>121</v>
      </c>
    </row>
    <row r="43" spans="2:17" s="29" customFormat="1" ht="15" customHeight="1">
      <c r="B43" s="22" t="s">
        <v>145</v>
      </c>
      <c r="C43" s="57" t="s">
        <v>54</v>
      </c>
      <c r="D43" s="4"/>
      <c r="E43" s="45"/>
      <c r="F43" s="46"/>
      <c r="G43" s="46"/>
      <c r="H43" s="46"/>
      <c r="I43" s="46"/>
      <c r="Q43" s="39" t="s">
        <v>122</v>
      </c>
    </row>
    <row r="44" spans="2:17" s="29" customFormat="1" ht="15" customHeight="1">
      <c r="B44" s="6"/>
      <c r="C44" s="27">
        <v>8.1</v>
      </c>
      <c r="D44" s="60" t="str">
        <f>"  Cost Containment expenses not included in quality of care expenses in Line "&amp;$C$41</f>
        <v>  Cost Containment expenses not included in quality of care expenses in Line 6.3</v>
      </c>
      <c r="E44" s="51" t="s">
        <v>36</v>
      </c>
      <c r="F44" s="67"/>
      <c r="G44" s="67"/>
      <c r="H44" s="67"/>
      <c r="I44" s="48">
        <f aca="true" t="shared" si="1" ref="I44:I52">SUM(F44:H44)</f>
        <v>0</v>
      </c>
      <c r="Q44" s="39" t="s">
        <v>140</v>
      </c>
    </row>
    <row r="45" spans="2:17" s="29" customFormat="1" ht="15" customHeight="1">
      <c r="B45" s="6"/>
      <c r="C45" s="27">
        <v>8.2</v>
      </c>
      <c r="D45" s="60" t="s">
        <v>19</v>
      </c>
      <c r="E45" s="51" t="s">
        <v>37</v>
      </c>
      <c r="F45" s="67"/>
      <c r="G45" s="67"/>
      <c r="H45" s="67"/>
      <c r="I45" s="48">
        <f t="shared" si="1"/>
        <v>0</v>
      </c>
      <c r="Q45" s="39" t="s">
        <v>123</v>
      </c>
    </row>
    <row r="46" spans="2:17" s="29" customFormat="1" ht="15" customHeight="1">
      <c r="B46" s="6"/>
      <c r="C46" s="27">
        <v>8.3</v>
      </c>
      <c r="D46" s="29" t="s">
        <v>6</v>
      </c>
      <c r="E46" s="51" t="s">
        <v>38</v>
      </c>
      <c r="F46" s="67"/>
      <c r="G46" s="67"/>
      <c r="H46" s="67"/>
      <c r="I46" s="48">
        <f t="shared" si="1"/>
        <v>0</v>
      </c>
      <c r="Q46" s="39" t="s">
        <v>124</v>
      </c>
    </row>
    <row r="47" spans="2:17" s="29" customFormat="1" ht="15" customHeight="1">
      <c r="B47" s="6"/>
      <c r="C47" s="27">
        <v>8.4</v>
      </c>
      <c r="D47" s="29" t="s">
        <v>7</v>
      </c>
      <c r="E47" s="51" t="s">
        <v>39</v>
      </c>
      <c r="F47" s="67"/>
      <c r="G47" s="67"/>
      <c r="H47" s="67"/>
      <c r="I47" s="48">
        <f t="shared" si="1"/>
        <v>0</v>
      </c>
      <c r="J47" s="11"/>
      <c r="Q47" s="39" t="s">
        <v>125</v>
      </c>
    </row>
    <row r="48" spans="2:17" s="29" customFormat="1" ht="15" customHeight="1">
      <c r="B48" s="6"/>
      <c r="C48" s="27">
        <v>8.5</v>
      </c>
      <c r="D48" s="34" t="s">
        <v>58</v>
      </c>
      <c r="E48" s="51" t="s">
        <v>40</v>
      </c>
      <c r="F48" s="67"/>
      <c r="G48" s="67"/>
      <c r="H48" s="67"/>
      <c r="I48" s="48">
        <f t="shared" si="1"/>
        <v>0</v>
      </c>
      <c r="Q48" s="39" t="s">
        <v>126</v>
      </c>
    </row>
    <row r="49" spans="2:17" s="29" customFormat="1" ht="15" customHeight="1">
      <c r="B49" s="6"/>
      <c r="C49" s="27">
        <v>8.6</v>
      </c>
      <c r="D49" s="29" t="s">
        <v>8</v>
      </c>
      <c r="E49" s="51" t="s">
        <v>41</v>
      </c>
      <c r="F49" s="67"/>
      <c r="G49" s="67"/>
      <c r="H49" s="67"/>
      <c r="I49" s="48">
        <f t="shared" si="1"/>
        <v>0</v>
      </c>
      <c r="Q49" s="39" t="s">
        <v>127</v>
      </c>
    </row>
    <row r="50" spans="2:17" s="29" customFormat="1" ht="15" customHeight="1">
      <c r="B50" s="6"/>
      <c r="C50" s="27">
        <v>8.7</v>
      </c>
      <c r="D50" s="10" t="s">
        <v>196</v>
      </c>
      <c r="E50" s="51"/>
      <c r="F50" s="48">
        <f>SUM(F44,F45,F46,F47,F48,F49)</f>
        <v>0</v>
      </c>
      <c r="G50" s="48">
        <f>SUM(G44,G45,G46,G47,G48,G49)</f>
        <v>0</v>
      </c>
      <c r="H50" s="48">
        <f>SUM(H44,H45,H46,H47,H48,H49)</f>
        <v>0</v>
      </c>
      <c r="I50" s="48">
        <f t="shared" si="1"/>
        <v>0</v>
      </c>
      <c r="Q50" s="39" t="s">
        <v>128</v>
      </c>
    </row>
    <row r="51" spans="2:17" s="29" customFormat="1" ht="15" customHeight="1">
      <c r="B51" s="6"/>
      <c r="C51" s="27">
        <v>8.8</v>
      </c>
      <c r="D51" s="5" t="s">
        <v>20</v>
      </c>
      <c r="E51" s="51" t="s">
        <v>42</v>
      </c>
      <c r="F51" s="67"/>
      <c r="G51" s="67"/>
      <c r="H51" s="67"/>
      <c r="I51" s="48">
        <f t="shared" si="1"/>
        <v>0</v>
      </c>
      <c r="Q51" s="39" t="s">
        <v>129</v>
      </c>
    </row>
    <row r="52" spans="2:17" s="29" customFormat="1" ht="15" customHeight="1">
      <c r="B52" s="24" t="s">
        <v>152</v>
      </c>
      <c r="C52" s="31" t="s">
        <v>197</v>
      </c>
      <c r="D52" s="31"/>
      <c r="E52" s="21" t="s">
        <v>43</v>
      </c>
      <c r="F52" s="56">
        <f>F29-F37-F41-F50</f>
        <v>0</v>
      </c>
      <c r="G52" s="56">
        <f>G29-G37-G41-G50</f>
        <v>0</v>
      </c>
      <c r="H52" s="56">
        <f>H29-H37-H41-H50</f>
        <v>0</v>
      </c>
      <c r="I52" s="56">
        <f t="shared" si="1"/>
        <v>0</v>
      </c>
      <c r="Q52" s="39" t="s">
        <v>130</v>
      </c>
    </row>
    <row r="53" spans="2:17" s="29" customFormat="1" ht="15" customHeight="1">
      <c r="B53" s="24"/>
      <c r="C53" s="13" t="s">
        <v>10</v>
      </c>
      <c r="D53" s="31"/>
      <c r="E53" s="68"/>
      <c r="F53" s="68"/>
      <c r="G53" s="68"/>
      <c r="H53" s="68"/>
      <c r="I53" s="68"/>
      <c r="Q53" s="39" t="s">
        <v>131</v>
      </c>
    </row>
    <row r="54" spans="2:17" s="29" customFormat="1" ht="15" customHeight="1">
      <c r="B54" s="24" t="s">
        <v>0</v>
      </c>
      <c r="C54" s="31" t="s">
        <v>11</v>
      </c>
      <c r="D54" s="31"/>
      <c r="E54" s="21" t="s">
        <v>44</v>
      </c>
      <c r="F54" s="69"/>
      <c r="G54" s="69"/>
      <c r="H54" s="69"/>
      <c r="I54" s="70">
        <f>SUM(F54:H54)</f>
        <v>0</v>
      </c>
      <c r="Q54" s="39" t="s">
        <v>132</v>
      </c>
    </row>
    <row r="55" spans="2:17" s="29" customFormat="1" ht="15" customHeight="1">
      <c r="B55" s="24" t="s">
        <v>1</v>
      </c>
      <c r="C55" s="31" t="s">
        <v>12</v>
      </c>
      <c r="D55" s="31"/>
      <c r="E55" s="21" t="s">
        <v>45</v>
      </c>
      <c r="F55" s="69"/>
      <c r="G55" s="69"/>
      <c r="H55" s="69"/>
      <c r="I55" s="71">
        <f>SUM(F55:H55)</f>
        <v>0</v>
      </c>
      <c r="Q55" s="39" t="s">
        <v>133</v>
      </c>
    </row>
    <row r="56" spans="2:17" s="29" customFormat="1" ht="15" customHeight="1">
      <c r="B56" s="24" t="s">
        <v>2</v>
      </c>
      <c r="C56" s="31" t="s">
        <v>13</v>
      </c>
      <c r="D56" s="31"/>
      <c r="E56" s="21" t="s">
        <v>46</v>
      </c>
      <c r="F56" s="72" t="s">
        <v>9</v>
      </c>
      <c r="G56" s="69"/>
      <c r="H56" s="69"/>
      <c r="I56" s="73">
        <f>SUM(F56:H56)</f>
        <v>0</v>
      </c>
      <c r="Q56" s="39" t="s">
        <v>134</v>
      </c>
    </row>
    <row r="57" spans="2:17" s="29" customFormat="1" ht="15" customHeight="1">
      <c r="B57" s="24" t="s">
        <v>4</v>
      </c>
      <c r="C57" s="31" t="s">
        <v>14</v>
      </c>
      <c r="D57" s="31"/>
      <c r="E57" s="21" t="s">
        <v>47</v>
      </c>
      <c r="F57" s="69"/>
      <c r="G57" s="69"/>
      <c r="H57" s="69"/>
      <c r="I57" s="70">
        <f>SUM(F57:H57)</f>
        <v>0</v>
      </c>
      <c r="Q57" s="39" t="s">
        <v>135</v>
      </c>
    </row>
    <row r="58" spans="6:17" s="29" customFormat="1" ht="12" customHeight="1">
      <c r="F58" s="74"/>
      <c r="G58" s="74"/>
      <c r="H58" s="74"/>
      <c r="I58" s="74"/>
      <c r="O58" s="1"/>
      <c r="P58" s="1"/>
      <c r="Q58" s="32" t="s">
        <v>136</v>
      </c>
    </row>
    <row r="59" spans="2:17" ht="20.25">
      <c r="B59" s="100" t="s">
        <v>207</v>
      </c>
      <c r="C59" s="100"/>
      <c r="D59" s="100"/>
      <c r="E59" s="100"/>
      <c r="F59" s="100"/>
      <c r="G59" s="100"/>
      <c r="H59" s="100"/>
      <c r="I59" s="100"/>
      <c r="Q59" s="32" t="s">
        <v>212</v>
      </c>
    </row>
  </sheetData>
  <sheetProtection password="BF9F" sheet="1" objects="1" scenarios="1" selectLockedCells="1"/>
  <mergeCells count="5">
    <mergeCell ref="B59:I59"/>
    <mergeCell ref="B1:I1"/>
    <mergeCell ref="B2:I2"/>
    <mergeCell ref="B3:I3"/>
    <mergeCell ref="F20:I20"/>
  </mergeCells>
  <conditionalFormatting sqref="F39:H40">
    <cfRule type="cellIs" priority="6" dxfId="0" operator="between" stopIfTrue="1">
      <formula>$F$39</formula>
      <formula>$H$40</formula>
    </cfRule>
  </conditionalFormatting>
  <conditionalFormatting sqref="F51:H51">
    <cfRule type="cellIs" priority="8" dxfId="0" operator="between" stopIfTrue="1">
      <formula>$F$51</formula>
      <formula>$H$51</formula>
    </cfRule>
  </conditionalFormatting>
  <conditionalFormatting sqref="F54:H55">
    <cfRule type="cellIs" priority="9" dxfId="0" operator="between" stopIfTrue="1">
      <formula>$F$54</formula>
      <formula>$H$55</formula>
    </cfRule>
  </conditionalFormatting>
  <conditionalFormatting sqref="G56:H56">
    <cfRule type="cellIs" priority="10" dxfId="0" operator="between" stopIfTrue="1">
      <formula>$G$56</formula>
      <formula>$H$56</formula>
    </cfRule>
  </conditionalFormatting>
  <conditionalFormatting sqref="F57:H57">
    <cfRule type="cellIs" priority="11" dxfId="0" operator="between" stopIfTrue="1">
      <formula>$F$57</formula>
      <formula>$H$57</formula>
    </cfRule>
  </conditionalFormatting>
  <conditionalFormatting sqref="F44:H49">
    <cfRule type="cellIs" priority="13" dxfId="0" operator="between" stopIfTrue="1">
      <formula>$F$44</formula>
      <formula>$H$49</formula>
    </cfRule>
  </conditionalFormatting>
  <dataValidations count="4">
    <dataValidation type="list" allowBlank="1" showInputMessage="1" showErrorMessage="1" error="Please select a State from the drop-down menu." sqref="G7">
      <formula1>Q$2:Q$59</formula1>
    </dataValidation>
    <dataValidation type="list" allowBlank="1" showInputMessage="1" showErrorMessage="1" error="Please select a year from the drop-down menu." sqref="G13">
      <formula1>$P$2:$P$2</formula1>
    </dataValidation>
    <dataValidation type="list" allowBlank="1" showInputMessage="1" showErrorMessage="1" error="Please select a quarter from the drop-down menu." sqref="G11">
      <formula1>$O$2:$O$4</formula1>
    </dataValidation>
    <dataValidation type="list" allowBlank="1" showInputMessage="1" showErrorMessage="1" error="Please select a location from the drop-down menu." sqref="D8">
      <formula1>$Q$2:$Q$59</formula1>
    </dataValidation>
  </dataValidations>
  <printOptions horizontalCentered="1"/>
  <pageMargins left="0.25" right="0.25" top="0.3" bottom="0.35" header="0.3" footer="0.2"/>
  <pageSetup fitToHeight="1" fitToWidth="1" horizontalDpi="600" verticalDpi="600" orientation="landscape" scale="64" r:id="rId1"/>
</worksheet>
</file>

<file path=xl/worksheets/sheet2.xml><?xml version="1.0" encoding="utf-8"?>
<worksheet xmlns="http://schemas.openxmlformats.org/spreadsheetml/2006/main" xmlns:r="http://schemas.openxmlformats.org/officeDocument/2006/relationships">
  <sheetPr>
    <tabColor indexed="60"/>
  </sheetPr>
  <dimension ref="A1:I50"/>
  <sheetViews>
    <sheetView zoomScale="85" zoomScaleNormal="85" zoomScalePageLayoutView="0" workbookViewId="0" topLeftCell="A1">
      <pane xSplit="4" ySplit="7" topLeftCell="E8" activePane="bottomRight" state="frozen"/>
      <selection pane="topLeft" activeCell="D5" sqref="D5"/>
      <selection pane="topRight" activeCell="D5" sqref="D5"/>
      <selection pane="bottomLeft" activeCell="D5" sqref="D5"/>
      <selection pane="bottomRight" activeCell="F9" sqref="F9"/>
    </sheetView>
  </sheetViews>
  <sheetFormatPr defaultColWidth="9.140625" defaultRowHeight="12.75"/>
  <cols>
    <col min="1" max="1" width="1.7109375" style="1" customWidth="1"/>
    <col min="2" max="2" width="3.421875" style="1" customWidth="1"/>
    <col min="3" max="3" width="4.7109375" style="1" customWidth="1"/>
    <col min="4" max="4" width="78.421875" style="1" customWidth="1"/>
    <col min="5" max="5" width="20.00390625" style="1" customWidth="1"/>
    <col min="6" max="9" width="19.140625" style="1" customWidth="1"/>
    <col min="10" max="16384" width="9.140625" style="1" customWidth="1"/>
  </cols>
  <sheetData>
    <row r="1" spans="2:9" s="29" customFormat="1" ht="15" customHeight="1">
      <c r="B1" s="101" t="s">
        <v>181</v>
      </c>
      <c r="C1" s="101"/>
      <c r="D1" s="101"/>
      <c r="E1" s="101"/>
      <c r="F1" s="101"/>
      <c r="G1" s="101"/>
      <c r="H1" s="101"/>
      <c r="I1" s="101"/>
    </row>
    <row r="2" spans="2:9" s="29" customFormat="1" ht="15" customHeight="1">
      <c r="B2" s="101" t="s">
        <v>204</v>
      </c>
      <c r="C2" s="101"/>
      <c r="D2" s="101"/>
      <c r="E2" s="101"/>
      <c r="F2" s="101"/>
      <c r="G2" s="101"/>
      <c r="H2" s="101"/>
      <c r="I2" s="101"/>
    </row>
    <row r="3" spans="2:9" s="29" customFormat="1" ht="15" customHeight="1">
      <c r="B3" s="101" t="s">
        <v>56</v>
      </c>
      <c r="C3" s="101"/>
      <c r="D3" s="101"/>
      <c r="E3" s="101"/>
      <c r="F3" s="101"/>
      <c r="G3" s="101"/>
      <c r="H3" s="101"/>
      <c r="I3" s="101"/>
    </row>
    <row r="4" s="29" customFormat="1" ht="15" customHeight="1">
      <c r="F4" s="28"/>
    </row>
    <row r="5" s="29" customFormat="1" ht="15" customHeight="1" thickBot="1"/>
    <row r="6" spans="4:9" s="29" customFormat="1" ht="15" customHeight="1" thickBot="1">
      <c r="D6" s="11"/>
      <c r="F6" s="103" t="s">
        <v>205</v>
      </c>
      <c r="G6" s="104"/>
      <c r="H6" s="104"/>
      <c r="I6" s="105"/>
    </row>
    <row r="7" spans="1:9" s="29" customFormat="1" ht="40.5" customHeight="1">
      <c r="A7" s="11"/>
      <c r="B7" s="41"/>
      <c r="C7" s="11"/>
      <c r="E7" s="30" t="s">
        <v>184</v>
      </c>
      <c r="F7" s="16" t="s">
        <v>52</v>
      </c>
      <c r="G7" s="16" t="s">
        <v>138</v>
      </c>
      <c r="H7" s="42" t="s">
        <v>53</v>
      </c>
      <c r="I7" s="75" t="s">
        <v>183</v>
      </c>
    </row>
    <row r="8" spans="2:9" s="29" customFormat="1" ht="15.75" customHeight="1">
      <c r="B8" s="22" t="s">
        <v>0</v>
      </c>
      <c r="C8" s="76" t="s">
        <v>59</v>
      </c>
      <c r="D8" s="4"/>
      <c r="E8" s="77"/>
      <c r="F8" s="78"/>
      <c r="G8" s="78"/>
      <c r="H8" s="78"/>
      <c r="I8" s="78"/>
    </row>
    <row r="9" spans="2:9" s="29" customFormat="1" ht="15.75" customHeight="1">
      <c r="B9" s="23"/>
      <c r="C9" s="12">
        <v>1.1</v>
      </c>
      <c r="D9" s="15" t="s">
        <v>69</v>
      </c>
      <c r="E9" s="5" t="s">
        <v>25</v>
      </c>
      <c r="F9" s="79"/>
      <c r="G9" s="79"/>
      <c r="H9" s="79"/>
      <c r="I9" s="48">
        <f aca="true" t="shared" si="0" ref="I9:I14">SUM(F9:H9)</f>
        <v>0</v>
      </c>
    </row>
    <row r="10" spans="2:9" s="29" customFormat="1" ht="15.75" customHeight="1">
      <c r="B10" s="23"/>
      <c r="C10" s="12">
        <v>1.2</v>
      </c>
      <c r="D10" s="5" t="s">
        <v>67</v>
      </c>
      <c r="E10" s="5" t="s">
        <v>26</v>
      </c>
      <c r="F10" s="79"/>
      <c r="G10" s="79"/>
      <c r="H10" s="79"/>
      <c r="I10" s="48">
        <f t="shared" si="0"/>
        <v>0</v>
      </c>
    </row>
    <row r="11" spans="2:9" s="29" customFormat="1" ht="15.75" customHeight="1">
      <c r="B11" s="23"/>
      <c r="C11" s="12">
        <v>1.3</v>
      </c>
      <c r="D11" s="5" t="s">
        <v>62</v>
      </c>
      <c r="E11" s="5" t="s">
        <v>27</v>
      </c>
      <c r="F11" s="79"/>
      <c r="G11" s="79"/>
      <c r="H11" s="79"/>
      <c r="I11" s="48">
        <f t="shared" si="0"/>
        <v>0</v>
      </c>
    </row>
    <row r="12" spans="2:9" s="29" customFormat="1" ht="15.75" customHeight="1">
      <c r="B12" s="23"/>
      <c r="C12" s="12">
        <v>1.4</v>
      </c>
      <c r="D12" s="5" t="s">
        <v>51</v>
      </c>
      <c r="E12" s="5" t="s">
        <v>179</v>
      </c>
      <c r="F12" s="79"/>
      <c r="G12" s="80"/>
      <c r="H12" s="80"/>
      <c r="I12" s="48">
        <f t="shared" si="0"/>
        <v>0</v>
      </c>
    </row>
    <row r="13" spans="2:9" s="29" customFormat="1" ht="15.75" customHeight="1">
      <c r="B13" s="23"/>
      <c r="C13" s="12">
        <v>1.5</v>
      </c>
      <c r="D13" s="5" t="s">
        <v>16</v>
      </c>
      <c r="E13" s="33" t="s">
        <v>166</v>
      </c>
      <c r="F13" s="79"/>
      <c r="G13" s="79"/>
      <c r="H13" s="79"/>
      <c r="I13" s="48">
        <f t="shared" si="0"/>
        <v>0</v>
      </c>
    </row>
    <row r="14" spans="2:9" s="29" customFormat="1" ht="15.75" customHeight="1">
      <c r="B14" s="54"/>
      <c r="C14" s="8">
        <v>1.6</v>
      </c>
      <c r="D14" s="14" t="s">
        <v>198</v>
      </c>
      <c r="E14" s="5"/>
      <c r="F14" s="81">
        <f>F$9+F$10-F$11-F$12+F$13</f>
        <v>0</v>
      </c>
      <c r="G14" s="81">
        <f>G$9+G$10-G$11-G$12+G$13</f>
        <v>0</v>
      </c>
      <c r="H14" s="81">
        <f>H$9+H$10-H$11-H$12+H$13</f>
        <v>0</v>
      </c>
      <c r="I14" s="48">
        <f t="shared" si="0"/>
        <v>0</v>
      </c>
    </row>
    <row r="15" spans="2:9" s="29" customFormat="1" ht="15.75" customHeight="1">
      <c r="B15" s="54"/>
      <c r="C15" s="82"/>
      <c r="D15" s="14"/>
      <c r="E15" s="7"/>
      <c r="F15" s="83"/>
      <c r="G15" s="83"/>
      <c r="H15" s="83"/>
      <c r="I15" s="83"/>
    </row>
    <row r="16" spans="2:9" s="29" customFormat="1" ht="15.75" customHeight="1">
      <c r="B16" s="23" t="s">
        <v>1</v>
      </c>
      <c r="C16" s="12" t="s">
        <v>15</v>
      </c>
      <c r="D16" s="5"/>
      <c r="E16" s="77"/>
      <c r="F16" s="84"/>
      <c r="G16" s="84"/>
      <c r="H16" s="84"/>
      <c r="I16" s="84"/>
    </row>
    <row r="17" spans="2:9" s="29" customFormat="1" ht="15.75" customHeight="1">
      <c r="B17" s="23"/>
      <c r="C17" s="12">
        <v>2.1</v>
      </c>
      <c r="D17" s="15" t="s">
        <v>70</v>
      </c>
      <c r="E17" s="15" t="s">
        <v>21</v>
      </c>
      <c r="F17" s="79"/>
      <c r="G17" s="79"/>
      <c r="H17" s="79"/>
      <c r="I17" s="48">
        <f aca="true" t="shared" si="1" ref="I17:I40">SUM(F17:H17)</f>
        <v>0</v>
      </c>
    </row>
    <row r="18" spans="2:9" s="29" customFormat="1" ht="15.75" customHeight="1">
      <c r="B18" s="23"/>
      <c r="C18" s="12">
        <v>2.2</v>
      </c>
      <c r="D18" s="15" t="s">
        <v>63</v>
      </c>
      <c r="E18" s="15" t="s">
        <v>22</v>
      </c>
      <c r="F18" s="79"/>
      <c r="G18" s="79"/>
      <c r="H18" s="79"/>
      <c r="I18" s="48">
        <f t="shared" si="1"/>
        <v>0</v>
      </c>
    </row>
    <row r="19" spans="2:9" s="29" customFormat="1" ht="15.75" customHeight="1">
      <c r="B19" s="23"/>
      <c r="C19" s="85">
        <v>2.3</v>
      </c>
      <c r="D19" s="15" t="s">
        <v>153</v>
      </c>
      <c r="E19" s="15" t="s">
        <v>167</v>
      </c>
      <c r="F19" s="79"/>
      <c r="G19" s="79"/>
      <c r="H19" s="79"/>
      <c r="I19" s="48">
        <f t="shared" si="1"/>
        <v>0</v>
      </c>
    </row>
    <row r="20" spans="2:9" s="29" customFormat="1" ht="15.75" customHeight="1">
      <c r="B20" s="23"/>
      <c r="C20" s="12">
        <v>2.4</v>
      </c>
      <c r="D20" s="15" t="s">
        <v>64</v>
      </c>
      <c r="E20" s="15" t="s">
        <v>23</v>
      </c>
      <c r="F20" s="79"/>
      <c r="G20" s="79"/>
      <c r="H20" s="79"/>
      <c r="I20" s="48">
        <f t="shared" si="1"/>
        <v>0</v>
      </c>
    </row>
    <row r="21" spans="2:9" s="29" customFormat="1" ht="15.75" customHeight="1">
      <c r="B21" s="23"/>
      <c r="C21" s="12">
        <v>2.5</v>
      </c>
      <c r="D21" s="15" t="s">
        <v>154</v>
      </c>
      <c r="E21" s="15" t="s">
        <v>164</v>
      </c>
      <c r="F21" s="79"/>
      <c r="G21" s="79"/>
      <c r="H21" s="79"/>
      <c r="I21" s="48">
        <f t="shared" si="1"/>
        <v>0</v>
      </c>
    </row>
    <row r="22" spans="2:9" s="29" customFormat="1" ht="15.75" customHeight="1">
      <c r="B22" s="23"/>
      <c r="C22" s="85">
        <v>2.6</v>
      </c>
      <c r="D22" s="15" t="s">
        <v>65</v>
      </c>
      <c r="E22" s="15" t="s">
        <v>24</v>
      </c>
      <c r="F22" s="79"/>
      <c r="G22" s="79"/>
      <c r="H22" s="79"/>
      <c r="I22" s="48">
        <f t="shared" si="1"/>
        <v>0</v>
      </c>
    </row>
    <row r="23" spans="2:9" s="29" customFormat="1" ht="15.75" customHeight="1">
      <c r="B23" s="23"/>
      <c r="C23" s="12">
        <v>2.7</v>
      </c>
      <c r="D23" s="15" t="s">
        <v>66</v>
      </c>
      <c r="E23" s="15" t="s">
        <v>168</v>
      </c>
      <c r="F23" s="79"/>
      <c r="G23" s="79"/>
      <c r="H23" s="79"/>
      <c r="I23" s="48">
        <f t="shared" si="1"/>
        <v>0</v>
      </c>
    </row>
    <row r="24" spans="2:9" s="29" customFormat="1" ht="15.75" customHeight="1">
      <c r="B24" s="23"/>
      <c r="C24" s="12">
        <v>2.8</v>
      </c>
      <c r="D24" s="5" t="s">
        <v>155</v>
      </c>
      <c r="E24" s="34" t="s">
        <v>169</v>
      </c>
      <c r="F24" s="79"/>
      <c r="G24" s="79"/>
      <c r="H24" s="79"/>
      <c r="I24" s="48">
        <f t="shared" si="1"/>
        <v>0</v>
      </c>
    </row>
    <row r="25" spans="2:9" s="29" customFormat="1" ht="15.75" customHeight="1">
      <c r="B25" s="23"/>
      <c r="C25" s="85">
        <v>2.9</v>
      </c>
      <c r="D25" s="5" t="s">
        <v>156</v>
      </c>
      <c r="E25" s="34" t="s">
        <v>169</v>
      </c>
      <c r="F25" s="79"/>
      <c r="G25" s="79"/>
      <c r="H25" s="79"/>
      <c r="I25" s="48">
        <f t="shared" si="1"/>
        <v>0</v>
      </c>
    </row>
    <row r="26" spans="2:9" s="29" customFormat="1" ht="15.75" customHeight="1">
      <c r="B26" s="23"/>
      <c r="C26" s="86">
        <v>2.1</v>
      </c>
      <c r="D26" s="5" t="s">
        <v>157</v>
      </c>
      <c r="E26" s="34" t="s">
        <v>169</v>
      </c>
      <c r="F26" s="79"/>
      <c r="G26" s="79"/>
      <c r="H26" s="79"/>
      <c r="I26" s="48">
        <f t="shared" si="1"/>
        <v>0</v>
      </c>
    </row>
    <row r="27" spans="2:9" s="29" customFormat="1" ht="15.75" customHeight="1">
      <c r="B27" s="23"/>
      <c r="C27" s="86">
        <v>2.11</v>
      </c>
      <c r="D27" s="15" t="s">
        <v>199</v>
      </c>
      <c r="E27" s="15" t="s">
        <v>170</v>
      </c>
      <c r="F27" s="87">
        <f>F28+F29-F30</f>
        <v>0</v>
      </c>
      <c r="G27" s="87">
        <f>G28+G29-G30</f>
        <v>0</v>
      </c>
      <c r="H27" s="87">
        <f>H28+H29-H30</f>
        <v>0</v>
      </c>
      <c r="I27" s="48">
        <f t="shared" si="1"/>
        <v>0</v>
      </c>
    </row>
    <row r="28" spans="2:9" s="29" customFormat="1" ht="15.75" customHeight="1">
      <c r="B28" s="23"/>
      <c r="C28" s="12"/>
      <c r="D28" s="15" t="s">
        <v>159</v>
      </c>
      <c r="E28" s="15" t="s">
        <v>171</v>
      </c>
      <c r="F28" s="79"/>
      <c r="G28" s="79"/>
      <c r="H28" s="79"/>
      <c r="I28" s="48">
        <f t="shared" si="1"/>
        <v>0</v>
      </c>
    </row>
    <row r="29" spans="2:9" s="29" customFormat="1" ht="15.75" customHeight="1">
      <c r="B29" s="23"/>
      <c r="C29" s="12"/>
      <c r="D29" s="15" t="s">
        <v>160</v>
      </c>
      <c r="E29" s="15" t="s">
        <v>172</v>
      </c>
      <c r="F29" s="79"/>
      <c r="G29" s="79"/>
      <c r="H29" s="79"/>
      <c r="I29" s="48">
        <f t="shared" si="1"/>
        <v>0</v>
      </c>
    </row>
    <row r="30" spans="2:9" s="29" customFormat="1" ht="15.75" customHeight="1">
      <c r="B30" s="23"/>
      <c r="C30" s="12"/>
      <c r="D30" s="15" t="s">
        <v>161</v>
      </c>
      <c r="E30" s="15" t="s">
        <v>173</v>
      </c>
      <c r="F30" s="79"/>
      <c r="G30" s="79"/>
      <c r="H30" s="79"/>
      <c r="I30" s="48">
        <f t="shared" si="1"/>
        <v>0</v>
      </c>
    </row>
    <row r="31" spans="2:9" s="29" customFormat="1" ht="15.75" customHeight="1">
      <c r="B31" s="23"/>
      <c r="C31" s="86">
        <v>2.12</v>
      </c>
      <c r="D31" s="15" t="s">
        <v>200</v>
      </c>
      <c r="E31" s="15" t="s">
        <v>174</v>
      </c>
      <c r="F31" s="87">
        <f>+F32-F33</f>
        <v>0</v>
      </c>
      <c r="G31" s="87">
        <f>+G32-G33</f>
        <v>0</v>
      </c>
      <c r="H31" s="87">
        <f>+H32-H33</f>
        <v>0</v>
      </c>
      <c r="I31" s="48">
        <f t="shared" si="1"/>
        <v>0</v>
      </c>
    </row>
    <row r="32" spans="2:9" s="29" customFormat="1" ht="15.75" customHeight="1">
      <c r="B32" s="23"/>
      <c r="C32" s="88"/>
      <c r="D32" s="15" t="s">
        <v>162</v>
      </c>
      <c r="E32" s="15" t="s">
        <v>175</v>
      </c>
      <c r="F32" s="79"/>
      <c r="G32" s="79"/>
      <c r="H32" s="79"/>
      <c r="I32" s="48">
        <f t="shared" si="1"/>
        <v>0</v>
      </c>
    </row>
    <row r="33" spans="2:9" s="29" customFormat="1" ht="15.75" customHeight="1">
      <c r="B33" s="23"/>
      <c r="C33" s="88"/>
      <c r="D33" s="15" t="s">
        <v>163</v>
      </c>
      <c r="E33" s="15" t="s">
        <v>176</v>
      </c>
      <c r="F33" s="79"/>
      <c r="G33" s="79"/>
      <c r="H33" s="79"/>
      <c r="I33" s="48">
        <f t="shared" si="1"/>
        <v>0</v>
      </c>
    </row>
    <row r="34" spans="2:9" s="29" customFormat="1" ht="15.75" customHeight="1">
      <c r="B34" s="23"/>
      <c r="C34" s="86">
        <v>2.13</v>
      </c>
      <c r="D34" s="5" t="s">
        <v>68</v>
      </c>
      <c r="E34" s="34" t="s">
        <v>177</v>
      </c>
      <c r="F34" s="79"/>
      <c r="G34" s="79"/>
      <c r="H34" s="79"/>
      <c r="I34" s="48">
        <f t="shared" si="1"/>
        <v>0</v>
      </c>
    </row>
    <row r="35" spans="2:9" s="29" customFormat="1" ht="15.75" customHeight="1">
      <c r="B35" s="23"/>
      <c r="C35" s="86">
        <v>2.14</v>
      </c>
      <c r="D35" s="15" t="s">
        <v>16</v>
      </c>
      <c r="E35" s="33" t="s">
        <v>178</v>
      </c>
      <c r="F35" s="79"/>
      <c r="G35" s="79"/>
      <c r="H35" s="79"/>
      <c r="I35" s="48">
        <f t="shared" si="1"/>
        <v>0</v>
      </c>
    </row>
    <row r="36" spans="2:9" s="29" customFormat="1" ht="15.75" customHeight="1">
      <c r="B36" s="23"/>
      <c r="C36" s="86">
        <v>2.15</v>
      </c>
      <c r="D36" s="15" t="s">
        <v>158</v>
      </c>
      <c r="E36" s="33" t="s">
        <v>178</v>
      </c>
      <c r="F36" s="79"/>
      <c r="G36" s="79"/>
      <c r="H36" s="79"/>
      <c r="I36" s="48">
        <f t="shared" si="1"/>
        <v>0</v>
      </c>
    </row>
    <row r="37" spans="2:9" s="29" customFormat="1" ht="26.25" customHeight="1">
      <c r="B37" s="23"/>
      <c r="C37" s="89">
        <v>2.16</v>
      </c>
      <c r="D37" s="35" t="s">
        <v>209</v>
      </c>
      <c r="E37" s="60"/>
      <c r="F37" s="87">
        <f>F17+F18-F19+F20-F21+F22-F23+F24+F25-F26+F27-F31+F34+F35+F36</f>
        <v>0</v>
      </c>
      <c r="G37" s="87">
        <f>G17+G18-G19+G20-G21+G22-G23+G24+G25-G26+G27-G31+G34+G35+G36</f>
        <v>0</v>
      </c>
      <c r="H37" s="87">
        <f>H17+H18-H19+H20-H21+H22-H23+H24+H25-H26+H27-H31+H34+H35+H36</f>
        <v>0</v>
      </c>
      <c r="I37" s="48">
        <f t="shared" si="1"/>
        <v>0</v>
      </c>
    </row>
    <row r="38" spans="2:9" s="29" customFormat="1" ht="15.75" customHeight="1">
      <c r="B38" s="22" t="s">
        <v>2</v>
      </c>
      <c r="C38" s="76" t="s">
        <v>201</v>
      </c>
      <c r="D38" s="4"/>
      <c r="E38" s="78"/>
      <c r="F38" s="90"/>
      <c r="G38" s="90"/>
      <c r="H38" s="90"/>
      <c r="I38" s="90"/>
    </row>
    <row r="39" spans="2:9" s="29" customFormat="1" ht="15.75" customHeight="1">
      <c r="B39" s="6"/>
      <c r="C39" s="91">
        <v>3.1</v>
      </c>
      <c r="D39" s="15" t="s">
        <v>203</v>
      </c>
      <c r="E39" s="92" t="s">
        <v>61</v>
      </c>
      <c r="F39" s="49"/>
      <c r="G39" s="49"/>
      <c r="H39" s="49"/>
      <c r="I39" s="48">
        <f t="shared" si="1"/>
        <v>0</v>
      </c>
    </row>
    <row r="40" spans="2:9" s="29" customFormat="1" ht="15.75" customHeight="1">
      <c r="B40" s="6"/>
      <c r="C40" s="91">
        <v>3.2</v>
      </c>
      <c r="D40" s="15" t="s">
        <v>60</v>
      </c>
      <c r="E40" s="6"/>
      <c r="F40" s="49"/>
      <c r="G40" s="49"/>
      <c r="H40" s="49"/>
      <c r="I40" s="48">
        <f t="shared" si="1"/>
        <v>0</v>
      </c>
    </row>
    <row r="41" spans="2:9" s="29" customFormat="1" ht="15.75" customHeight="1">
      <c r="B41" s="61"/>
      <c r="C41" s="93">
        <v>3.3</v>
      </c>
      <c r="D41" s="14" t="s">
        <v>202</v>
      </c>
      <c r="E41" s="94" t="s">
        <v>48</v>
      </c>
      <c r="F41" s="53">
        <f>MIN(F39,F40)</f>
        <v>0</v>
      </c>
      <c r="G41" s="53">
        <f>MIN(G39,G40)</f>
        <v>0</v>
      </c>
      <c r="H41" s="53">
        <f>MIN(H39,H40)</f>
        <v>0</v>
      </c>
      <c r="I41" s="53">
        <f>SUM(F41:H41)</f>
        <v>0</v>
      </c>
    </row>
    <row r="42" spans="6:9" s="29" customFormat="1" ht="15.75" customHeight="1">
      <c r="F42" s="74"/>
      <c r="G42" s="74"/>
      <c r="H42" s="74"/>
      <c r="I42" s="74"/>
    </row>
    <row r="43" spans="2:9" ht="20.25">
      <c r="B43" s="100" t="s">
        <v>207</v>
      </c>
      <c r="C43" s="100"/>
      <c r="D43" s="100"/>
      <c r="E43" s="100"/>
      <c r="F43" s="100"/>
      <c r="G43" s="100"/>
      <c r="H43" s="100"/>
      <c r="I43" s="100"/>
    </row>
    <row r="46" spans="4:9" s="96" customFormat="1" ht="14.25">
      <c r="D46" s="107"/>
      <c r="E46" s="107"/>
      <c r="F46" s="107"/>
      <c r="G46" s="107"/>
      <c r="H46" s="107"/>
      <c r="I46" s="107"/>
    </row>
    <row r="47" s="96" customFormat="1" ht="14.25">
      <c r="D47" s="97"/>
    </row>
    <row r="48" spans="4:9" s="96" customFormat="1" ht="14.25">
      <c r="D48" s="106"/>
      <c r="E48" s="106"/>
      <c r="F48" s="106"/>
      <c r="G48" s="106"/>
      <c r="H48" s="106"/>
      <c r="I48" s="106"/>
    </row>
    <row r="49" s="96" customFormat="1" ht="12.75"/>
    <row r="50" ht="12.75">
      <c r="D50" s="96"/>
    </row>
  </sheetData>
  <sheetProtection password="BF9F" sheet="1" objects="1" scenarios="1" selectLockedCells="1"/>
  <mergeCells count="7">
    <mergeCell ref="D48:I48"/>
    <mergeCell ref="B1:I1"/>
    <mergeCell ref="B2:I2"/>
    <mergeCell ref="B3:I3"/>
    <mergeCell ref="F6:I6"/>
    <mergeCell ref="B43:I43"/>
    <mergeCell ref="D46:I46"/>
  </mergeCells>
  <printOptions horizontalCentered="1"/>
  <pageMargins left="0.25" right="0.25" top="0.3" bottom="0.35" header="0.3" footer="0.2"/>
  <pageSetup horizontalDpi="600" verticalDpi="600" orientation="landscape" scale="64" r:id="rId1"/>
</worksheet>
</file>

<file path=xl/worksheets/sheet3.xml><?xml version="1.0" encoding="utf-8"?>
<worksheet xmlns="http://schemas.openxmlformats.org/spreadsheetml/2006/main" xmlns:r="http://schemas.openxmlformats.org/officeDocument/2006/relationships">
  <dimension ref="B4:M8"/>
  <sheetViews>
    <sheetView zoomScalePageLayoutView="0" workbookViewId="0" topLeftCell="A1">
      <selection activeCell="A1" sqref="A1"/>
    </sheetView>
  </sheetViews>
  <sheetFormatPr defaultColWidth="9.140625" defaultRowHeight="12.75"/>
  <cols>
    <col min="1" max="16384" width="9.140625" style="99" customWidth="1"/>
  </cols>
  <sheetData>
    <row r="4" spans="2:13" ht="13.5" thickBot="1">
      <c r="B4" s="98"/>
      <c r="C4" s="98"/>
      <c r="D4" s="98"/>
      <c r="E4" s="98"/>
      <c r="F4" s="98"/>
      <c r="G4" s="98"/>
      <c r="H4" s="98"/>
      <c r="I4" s="98"/>
      <c r="J4" s="98"/>
      <c r="K4" s="98"/>
      <c r="L4" s="98"/>
      <c r="M4" s="98"/>
    </row>
    <row r="5" spans="2:13" ht="14.25">
      <c r="B5" s="108" t="s">
        <v>210</v>
      </c>
      <c r="C5" s="109"/>
      <c r="D5" s="109"/>
      <c r="E5" s="109"/>
      <c r="F5" s="109"/>
      <c r="G5" s="109"/>
      <c r="H5" s="109"/>
      <c r="I5" s="109"/>
      <c r="J5" s="109"/>
      <c r="K5" s="109"/>
      <c r="L5" s="109"/>
      <c r="M5" s="110"/>
    </row>
    <row r="6" spans="2:13" ht="14.25">
      <c r="B6" s="111"/>
      <c r="C6" s="112"/>
      <c r="D6" s="112"/>
      <c r="E6" s="112"/>
      <c r="F6" s="112"/>
      <c r="G6" s="112"/>
      <c r="H6" s="112"/>
      <c r="I6" s="112"/>
      <c r="J6" s="112"/>
      <c r="K6" s="112"/>
      <c r="L6" s="112"/>
      <c r="M6" s="113"/>
    </row>
    <row r="7" spans="2:13" ht="110.25" customHeight="1">
      <c r="B7" s="114" t="s">
        <v>211</v>
      </c>
      <c r="C7" s="115"/>
      <c r="D7" s="115"/>
      <c r="E7" s="115"/>
      <c r="F7" s="115"/>
      <c r="G7" s="115"/>
      <c r="H7" s="115"/>
      <c r="I7" s="115"/>
      <c r="J7" s="115"/>
      <c r="K7" s="115"/>
      <c r="L7" s="115"/>
      <c r="M7" s="116"/>
    </row>
    <row r="8" spans="2:13" ht="13.5" thickBot="1">
      <c r="B8" s="117"/>
      <c r="C8" s="118"/>
      <c r="D8" s="118"/>
      <c r="E8" s="118"/>
      <c r="F8" s="118"/>
      <c r="G8" s="118"/>
      <c r="H8" s="118"/>
      <c r="I8" s="118"/>
      <c r="J8" s="118"/>
      <c r="K8" s="118"/>
      <c r="L8" s="118"/>
      <c r="M8" s="119"/>
    </row>
  </sheetData>
  <sheetProtection password="BF9F" sheet="1" objects="1" scenarios="1"/>
  <mergeCells count="4">
    <mergeCell ref="B5:M5"/>
    <mergeCell ref="B6:M6"/>
    <mergeCell ref="B7:M7"/>
    <mergeCell ref="B8:M8"/>
  </mergeCells>
  <printOptions/>
  <pageMargins left="0.7" right="0.7"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DHHS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DHHS</dc:creator>
  <cp:keywords/>
  <dc:description/>
  <cp:lastModifiedBy>alison.amor</cp:lastModifiedBy>
  <cp:lastPrinted>2011-05-19T13:47:07Z</cp:lastPrinted>
  <dcterms:created xsi:type="dcterms:W3CDTF">2010-12-13T16:35:17Z</dcterms:created>
  <dcterms:modified xsi:type="dcterms:W3CDTF">2011-05-19T21:52:09Z</dcterms:modified>
  <cp:category/>
  <cp:version/>
  <cp:contentType/>
  <cp:contentStatus/>
</cp:coreProperties>
</file>